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defaultThemeVersion="124226"/>
  <mc:AlternateContent xmlns:mc="http://schemas.openxmlformats.org/markup-compatibility/2006">
    <mc:Choice Requires="x15">
      <x15ac:absPath xmlns:x15ac="http://schemas.microsoft.com/office/spreadsheetml/2010/11/ac" url="C:\Users\Christina.Volpi\Downloads\"/>
    </mc:Choice>
  </mc:AlternateContent>
  <xr:revisionPtr revIDLastSave="0" documentId="13_ncr:1_{D792D1E1-92CE-4C73-94C6-29FB1D433660}" xr6:coauthVersionLast="47" xr6:coauthVersionMax="47" xr10:uidLastSave="{00000000-0000-0000-0000-000000000000}"/>
  <workbookProtection workbookAlgorithmName="SHA-512" workbookHashValue="mFuE0izkGlFB0YoZkTlLcSOqTIYmS/8g9rjbRFNYVjTmKLFnn9NZyyW2QQEsnAsc1FI8ws9YW+HloyfRpnU95g==" workbookSaltValue="x44cl5v6olYU33blK3/hiQ==" workbookSpinCount="100000" lockStructure="1"/>
  <bookViews>
    <workbookView xWindow="-17475" yWindow="-3600" windowWidth="17325" windowHeight="16830" tabRatio="828"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Other" sheetId="9" r:id="rId8"/>
    <sheet name="h. Indirect" sheetId="10" r:id="rId9"/>
    <sheet name="i. Admin Details" sheetId="13" r:id="rId10"/>
    <sheet name="j. Rebate Del. Justification" sheetId="14" r:id="rId11"/>
    <sheet name="SF-424A" sheetId="12" state="hidden" r:id="rId12"/>
  </sheets>
  <definedNames>
    <definedName name="_xlnm.Print_Titles" localSheetId="1">'a. Personnel'!$6:$7</definedName>
    <definedName name="_xlnm.Print_Titles" localSheetId="3">'c. Travel'!$7:$7</definedName>
    <definedName name="_xlnm.Print_Titles" localSheetId="4">'d. Equipment'!$7:$7</definedName>
    <definedName name="_xlnm.Print_Titles" localSheetId="5">'e. Supplies'!$7:$7</definedName>
    <definedName name="_xlnm.Print_Titles" localSheetId="6">'f. Contractual'!$5:$5</definedName>
    <definedName name="_xlnm.Print_Titles" localSheetId="7">'g. Other'!$7:$7</definedName>
    <definedName name="_xlnm.Print_Titles" localSheetId="9">'i. Admin Details'!$6:$6</definedName>
    <definedName name="_xlnm.Print_Titles" localSheetId="10">'j. Rebate Del. Justification'!$6:$6</definedName>
    <definedName name="Z_5BEC5FDE_32D0_42EF_8D2A_06DCBD4F05CC_.wvu.Cols" localSheetId="8" hidden="1">'h. Indirect'!$F:$G</definedName>
    <definedName name="Z_5BEC5FDE_32D0_42EF_8D2A_06DCBD4F05CC_.wvu.PrintArea" localSheetId="1" hidden="1">'a. Personnel'!$A$1:$K$48</definedName>
    <definedName name="Z_5BEC5FDE_32D0_42EF_8D2A_06DCBD4F05CC_.wvu.PrintArea" localSheetId="2" hidden="1">'b. Fringe'!$A$1:$I$46</definedName>
    <definedName name="Z_5BEC5FDE_32D0_42EF_8D2A_06DCBD4F05CC_.wvu.PrintArea" localSheetId="6" hidden="1">'f. Contractual'!$B$1:$F$40</definedName>
    <definedName name="Z_5BEC5FDE_32D0_42EF_8D2A_06DCBD4F05CC_.wvu.PrintArea" localSheetId="7" hidden="1">'g. Other'!$B$1:$E$30</definedName>
    <definedName name="Z_5BEC5FDE_32D0_42EF_8D2A_06DCBD4F05CC_.wvu.PrintArea" localSheetId="8" hidden="1">'h. Indirect'!$A$1:$E$43</definedName>
    <definedName name="Z_5BEC5FDE_32D0_42EF_8D2A_06DCBD4F05CC_.wvu.PrintArea" localSheetId="9" hidden="1">'i. Admin Details'!$A$1:$N$24</definedName>
    <definedName name="Z_5BEC5FDE_32D0_42EF_8D2A_06DCBD4F05CC_.wvu.PrintArea" localSheetId="10" hidden="1">'j. Rebate Del. Justification'!$A$1:$N$20</definedName>
    <definedName name="Z_5BEC5FDE_32D0_42EF_8D2A_06DCBD4F05CC_.wvu.PrintTitles" localSheetId="1" hidden="1">'a. Personnel'!$6:$7</definedName>
    <definedName name="Z_5BEC5FDE_32D0_42EF_8D2A_06DCBD4F05CC_.wvu.PrintTitles" localSheetId="3" hidden="1">'c. Travel'!$7:$7</definedName>
    <definedName name="Z_5BEC5FDE_32D0_42EF_8D2A_06DCBD4F05CC_.wvu.PrintTitles" localSheetId="4" hidden="1">'d. Equipment'!$7:$7</definedName>
    <definedName name="Z_5BEC5FDE_32D0_42EF_8D2A_06DCBD4F05CC_.wvu.PrintTitles" localSheetId="5" hidden="1">'e. Supplies'!$7:$7</definedName>
    <definedName name="Z_5BEC5FDE_32D0_42EF_8D2A_06DCBD4F05CC_.wvu.PrintTitles" localSheetId="6" hidden="1">'f. Contractual'!$5:$5</definedName>
    <definedName name="Z_5BEC5FDE_32D0_42EF_8D2A_06DCBD4F05CC_.wvu.PrintTitles" localSheetId="7" hidden="1">'g. Other'!$7:$7</definedName>
    <definedName name="Z_5BEC5FDE_32D0_42EF_8D2A_06DCBD4F05CC_.wvu.PrintTitles" localSheetId="9" hidden="1">'i. Admin Details'!$6:$6</definedName>
    <definedName name="Z_5BEC5FDE_32D0_42EF_8D2A_06DCBD4F05CC_.wvu.PrintTitles" localSheetId="10" hidden="1">'j. Rebate Del. Justification'!$6:$6</definedName>
    <definedName name="Z_6588CF8C_0BB8_4786_9A46_0A2D10254132_.wvu.Cols" localSheetId="8" hidden="1">'h. Indirect'!$F:$G</definedName>
    <definedName name="Z_6588CF8C_0BB8_4786_9A46_0A2D10254132_.wvu.PrintArea" localSheetId="1" hidden="1">'a. Personnel'!$A$1:$K$48</definedName>
    <definedName name="Z_6588CF8C_0BB8_4786_9A46_0A2D10254132_.wvu.PrintArea" localSheetId="2" hidden="1">'b. Fringe'!$A$1:$I$46</definedName>
    <definedName name="Z_6588CF8C_0BB8_4786_9A46_0A2D10254132_.wvu.PrintArea" localSheetId="6" hidden="1">'f. Contractual'!$B$1:$F$40</definedName>
    <definedName name="Z_6588CF8C_0BB8_4786_9A46_0A2D10254132_.wvu.PrintArea" localSheetId="7" hidden="1">'g. Other'!$B$1:$E$30</definedName>
    <definedName name="Z_6588CF8C_0BB8_4786_9A46_0A2D10254132_.wvu.PrintArea" localSheetId="8" hidden="1">'h. Indirect'!$A$1:$E$43</definedName>
    <definedName name="Z_6588CF8C_0BB8_4786_9A46_0A2D10254132_.wvu.PrintArea" localSheetId="9" hidden="1">'i. Admin Details'!$A$1:$N$24</definedName>
    <definedName name="Z_6588CF8C_0BB8_4786_9A46_0A2D10254132_.wvu.PrintArea" localSheetId="10" hidden="1">'j. Rebate Del. Justification'!$A$1:$N$20</definedName>
    <definedName name="Z_6588CF8C_0BB8_4786_9A46_0A2D10254132_.wvu.PrintTitles" localSheetId="1" hidden="1">'a. Personnel'!$6:$7</definedName>
    <definedName name="Z_6588CF8C_0BB8_4786_9A46_0A2D10254132_.wvu.PrintTitles" localSheetId="3" hidden="1">'c. Travel'!$7:$7</definedName>
    <definedName name="Z_6588CF8C_0BB8_4786_9A46_0A2D10254132_.wvu.PrintTitles" localSheetId="4" hidden="1">'d. Equipment'!$7:$7</definedName>
    <definedName name="Z_6588CF8C_0BB8_4786_9A46_0A2D10254132_.wvu.PrintTitles" localSheetId="5" hidden="1">'e. Supplies'!$7:$7</definedName>
    <definedName name="Z_6588CF8C_0BB8_4786_9A46_0A2D10254132_.wvu.PrintTitles" localSheetId="6" hidden="1">'f. Contractual'!$5:$5</definedName>
    <definedName name="Z_6588CF8C_0BB8_4786_9A46_0A2D10254132_.wvu.PrintTitles" localSheetId="7" hidden="1">'g. Other'!$7:$7</definedName>
    <definedName name="Z_6588CF8C_0BB8_4786_9A46_0A2D10254132_.wvu.PrintTitles" localSheetId="9" hidden="1">'i. Admin Details'!$6:$6</definedName>
    <definedName name="Z_6588CF8C_0BB8_4786_9A46_0A2D10254132_.wvu.PrintTitles" localSheetId="10" hidden="1">'j. Rebate Del. Justification'!$6:$6</definedName>
    <definedName name="Z_712CE29F_EFCA_4968_A7C5_599F87319D6A_.wvu.Cols" localSheetId="8" hidden="1">'h. Indirect'!$F:$G</definedName>
    <definedName name="Z_712CE29F_EFCA_4968_A7C5_599F87319D6A_.wvu.PrintArea" localSheetId="1" hidden="1">'a. Personnel'!$A$1:$K$48</definedName>
    <definedName name="Z_712CE29F_EFCA_4968_A7C5_599F87319D6A_.wvu.PrintArea" localSheetId="2" hidden="1">'b. Fringe'!$A$1:$I$46</definedName>
    <definedName name="Z_712CE29F_EFCA_4968_A7C5_599F87319D6A_.wvu.PrintArea" localSheetId="6" hidden="1">'f. Contractual'!$B$1:$F$40</definedName>
    <definedName name="Z_712CE29F_EFCA_4968_A7C5_599F87319D6A_.wvu.PrintArea" localSheetId="7" hidden="1">'g. Other'!$B$1:$E$30</definedName>
    <definedName name="Z_712CE29F_EFCA_4968_A7C5_599F87319D6A_.wvu.PrintArea" localSheetId="8" hidden="1">'h. Indirect'!$A$1:$E$43</definedName>
    <definedName name="Z_712CE29F_EFCA_4968_A7C5_599F87319D6A_.wvu.PrintArea" localSheetId="9" hidden="1">'i. Admin Details'!$A$1:$N$24</definedName>
    <definedName name="Z_712CE29F_EFCA_4968_A7C5_599F87319D6A_.wvu.PrintArea" localSheetId="10" hidden="1">'j. Rebate Del. Justification'!$A$1:$N$20</definedName>
    <definedName name="Z_712CE29F_EFCA_4968_A7C5_599F87319D6A_.wvu.PrintTitles" localSheetId="1" hidden="1">'a. Personnel'!$6:$7</definedName>
    <definedName name="Z_712CE29F_EFCA_4968_A7C5_599F87319D6A_.wvu.PrintTitles" localSheetId="3" hidden="1">'c. Travel'!$7:$7</definedName>
    <definedName name="Z_712CE29F_EFCA_4968_A7C5_599F87319D6A_.wvu.PrintTitles" localSheetId="4" hidden="1">'d. Equipment'!$7:$7</definedName>
    <definedName name="Z_712CE29F_EFCA_4968_A7C5_599F87319D6A_.wvu.PrintTitles" localSheetId="5" hidden="1">'e. Supplies'!$7:$7</definedName>
    <definedName name="Z_712CE29F_EFCA_4968_A7C5_599F87319D6A_.wvu.PrintTitles" localSheetId="6" hidden="1">'f. Contractual'!$5:$5</definedName>
    <definedName name="Z_712CE29F_EFCA_4968_A7C5_599F87319D6A_.wvu.PrintTitles" localSheetId="7" hidden="1">'g. Other'!$7:$7</definedName>
    <definedName name="Z_712CE29F_EFCA_4968_A7C5_599F87319D6A_.wvu.PrintTitles" localSheetId="9" hidden="1">'i. Admin Details'!$6:$6</definedName>
    <definedName name="Z_712CE29F_EFCA_4968_A7C5_599F87319D6A_.wvu.PrintTitles" localSheetId="10" hidden="1">'j. Rebate Del. Justification'!$6:$6</definedName>
    <definedName name="Z_BF352FCE_C1BE_4B84_9561_6030FEF6A15F_.wvu.Cols" localSheetId="8" hidden="1">'h. Indirect'!$F:$G</definedName>
    <definedName name="Z_BF352FCE_C1BE_4B84_9561_6030FEF6A15F_.wvu.PrintArea" localSheetId="1" hidden="1">'a. Personnel'!$A$1:$K$48</definedName>
    <definedName name="Z_BF352FCE_C1BE_4B84_9561_6030FEF6A15F_.wvu.PrintArea" localSheetId="2" hidden="1">'b. Fringe'!$A$1:$I$46</definedName>
    <definedName name="Z_BF352FCE_C1BE_4B84_9561_6030FEF6A15F_.wvu.PrintArea" localSheetId="9" hidden="1">'i. Admin Details'!$A$1:$N$24</definedName>
    <definedName name="Z_BF352FCE_C1BE_4B84_9561_6030FEF6A15F_.wvu.PrintArea" localSheetId="10" hidden="1">'j. Rebate Del. Justification'!$A$1:$N$20</definedName>
    <definedName name="Z_BF352FCE_C1BE_4B84_9561_6030FEF6A15F_.wvu.PrintTitles" localSheetId="1" hidden="1">'a. Personnel'!$6:$7</definedName>
    <definedName name="Z_BF352FCE_C1BE_4B84_9561_6030FEF6A15F_.wvu.PrintTitles" localSheetId="3" hidden="1">'c. Travel'!$7:$7</definedName>
    <definedName name="Z_BF352FCE_C1BE_4B84_9561_6030FEF6A15F_.wvu.PrintTitles" localSheetId="4" hidden="1">'d. Equipment'!$7:$7</definedName>
    <definedName name="Z_BF352FCE_C1BE_4B84_9561_6030FEF6A15F_.wvu.PrintTitles" localSheetId="5" hidden="1">'e. Supplies'!$7:$7</definedName>
    <definedName name="Z_BF352FCE_C1BE_4B84_9561_6030FEF6A15F_.wvu.PrintTitles" localSheetId="6" hidden="1">'f. Contractual'!$5:$5</definedName>
    <definedName name="Z_BF352FCE_C1BE_4B84_9561_6030FEF6A15F_.wvu.PrintTitles" localSheetId="7" hidden="1">'g. Other'!$7:$7</definedName>
    <definedName name="Z_BF352FCE_C1BE_4B84_9561_6030FEF6A15F_.wvu.PrintTitles" localSheetId="9" hidden="1">'i. Admin Details'!$6:$6</definedName>
    <definedName name="Z_BF352FCE_C1BE_4B84_9561_6030FEF6A15F_.wvu.PrintTitles" localSheetId="10" hidden="1">'j. Rebate Del. Justification'!$6:$6</definedName>
    <definedName name="Z_D5CEF8EB_A9A7_4458_BF65_8F18E34CBA87_.wvu.Cols" localSheetId="8" hidden="1">'h. Indirect'!$F:$G</definedName>
    <definedName name="Z_D5CEF8EB_A9A7_4458_BF65_8F18E34CBA87_.wvu.PrintArea" localSheetId="1" hidden="1">'a. Personnel'!$A$1:$K$48</definedName>
    <definedName name="Z_D5CEF8EB_A9A7_4458_BF65_8F18E34CBA87_.wvu.PrintArea" localSheetId="2" hidden="1">'b. Fringe'!$A$1:$I$46</definedName>
    <definedName name="Z_D5CEF8EB_A9A7_4458_BF65_8F18E34CBA87_.wvu.PrintArea" localSheetId="6" hidden="1">'f. Contractual'!$B$1:$F$40</definedName>
    <definedName name="Z_D5CEF8EB_A9A7_4458_BF65_8F18E34CBA87_.wvu.PrintArea" localSheetId="7" hidden="1">'g. Other'!$B$1:$E$30</definedName>
    <definedName name="Z_D5CEF8EB_A9A7_4458_BF65_8F18E34CBA87_.wvu.PrintArea" localSheetId="8" hidden="1">'h. Indirect'!$A$1:$E$43</definedName>
    <definedName name="Z_D5CEF8EB_A9A7_4458_BF65_8F18E34CBA87_.wvu.PrintArea" localSheetId="9" hidden="1">'i. Admin Details'!$A$1:$N$24</definedName>
    <definedName name="Z_D5CEF8EB_A9A7_4458_BF65_8F18E34CBA87_.wvu.PrintArea" localSheetId="10" hidden="1">'j. Rebate Del. Justification'!$A$1:$N$20</definedName>
    <definedName name="Z_D5CEF8EB_A9A7_4458_BF65_8F18E34CBA87_.wvu.PrintTitles" localSheetId="1" hidden="1">'a. Personnel'!$6:$7</definedName>
    <definedName name="Z_D5CEF8EB_A9A7_4458_BF65_8F18E34CBA87_.wvu.PrintTitles" localSheetId="3" hidden="1">'c. Travel'!$7:$7</definedName>
    <definedName name="Z_D5CEF8EB_A9A7_4458_BF65_8F18E34CBA87_.wvu.PrintTitles" localSheetId="4" hidden="1">'d. Equipment'!$7:$7</definedName>
    <definedName name="Z_D5CEF8EB_A9A7_4458_BF65_8F18E34CBA87_.wvu.PrintTitles" localSheetId="5" hidden="1">'e. Supplies'!$7:$7</definedName>
    <definedName name="Z_D5CEF8EB_A9A7_4458_BF65_8F18E34CBA87_.wvu.PrintTitles" localSheetId="6" hidden="1">'f. Contractual'!$5:$5</definedName>
    <definedName name="Z_D5CEF8EB_A9A7_4458_BF65_8F18E34CBA87_.wvu.PrintTitles" localSheetId="7" hidden="1">'g. Other'!$7:$7</definedName>
    <definedName name="Z_D5CEF8EB_A9A7_4458_BF65_8F18E34CBA87_.wvu.PrintTitles" localSheetId="9" hidden="1">'i. Admin Details'!$6:$6</definedName>
    <definedName name="Z_D5CEF8EB_A9A7_4458_BF65_8F18E34CBA87_.wvu.PrintTitles" localSheetId="10" hidden="1">'j. Rebate Del. Justification'!$6:$6</definedName>
    <definedName name="Z_D7FF18E2_A72D_4088_BD59_9D74A43C39A8_.wvu.Cols" localSheetId="8" hidden="1">'h. Indirect'!$F:$G</definedName>
    <definedName name="Z_D7FF18E2_A72D_4088_BD59_9D74A43C39A8_.wvu.PrintArea" localSheetId="1" hidden="1">'a. Personnel'!$A$1:$K$48</definedName>
    <definedName name="Z_D7FF18E2_A72D_4088_BD59_9D74A43C39A8_.wvu.PrintArea" localSheetId="2" hidden="1">'b. Fringe'!$A$1:$I$46</definedName>
    <definedName name="Z_D7FF18E2_A72D_4088_BD59_9D74A43C39A8_.wvu.PrintArea" localSheetId="6" hidden="1">'f. Contractual'!$B$1:$F$40</definedName>
    <definedName name="Z_D7FF18E2_A72D_4088_BD59_9D74A43C39A8_.wvu.PrintArea" localSheetId="7" hidden="1">'g. Other'!$B$1:$E$30</definedName>
    <definedName name="Z_D7FF18E2_A72D_4088_BD59_9D74A43C39A8_.wvu.PrintArea" localSheetId="8" hidden="1">'h. Indirect'!$A$1:$E$43</definedName>
    <definedName name="Z_D7FF18E2_A72D_4088_BD59_9D74A43C39A8_.wvu.PrintArea" localSheetId="9" hidden="1">'i. Admin Details'!$A$1:$N$24</definedName>
    <definedName name="Z_D7FF18E2_A72D_4088_BD59_9D74A43C39A8_.wvu.PrintArea" localSheetId="10" hidden="1">'j. Rebate Del. Justification'!$A$1:$N$20</definedName>
    <definedName name="Z_D7FF18E2_A72D_4088_BD59_9D74A43C39A8_.wvu.PrintTitles" localSheetId="1" hidden="1">'a. Personnel'!$6:$7</definedName>
    <definedName name="Z_D7FF18E2_A72D_4088_BD59_9D74A43C39A8_.wvu.PrintTitles" localSheetId="3" hidden="1">'c. Travel'!$7:$7</definedName>
    <definedName name="Z_D7FF18E2_A72D_4088_BD59_9D74A43C39A8_.wvu.PrintTitles" localSheetId="4" hidden="1">'d. Equipment'!$7:$7</definedName>
    <definedName name="Z_D7FF18E2_A72D_4088_BD59_9D74A43C39A8_.wvu.PrintTitles" localSheetId="5" hidden="1">'e. Supplies'!$7:$7</definedName>
    <definedName name="Z_D7FF18E2_A72D_4088_BD59_9D74A43C39A8_.wvu.PrintTitles" localSheetId="6" hidden="1">'f. Contractual'!$5:$5</definedName>
    <definedName name="Z_D7FF18E2_A72D_4088_BD59_9D74A43C39A8_.wvu.PrintTitles" localSheetId="7" hidden="1">'g. Other'!$7:$7</definedName>
    <definedName name="Z_D7FF18E2_A72D_4088_BD59_9D74A43C39A8_.wvu.PrintTitles" localSheetId="9" hidden="1">'i. Admin Details'!$6:$6</definedName>
    <definedName name="Z_D7FF18E2_A72D_4088_BD59_9D74A43C39A8_.wvu.PrintTitles" localSheetId="10" hidden="1">'j. Rebate Del. Justification'!$6:$6</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4" l="1"/>
  <c r="C41" i="1"/>
  <c r="D41" i="1"/>
  <c r="B41" i="1"/>
  <c r="E33" i="7"/>
  <c r="F33" i="7" s="1"/>
  <c r="E19" i="7"/>
  <c r="F19" i="7" s="1"/>
  <c r="B45" i="1" l="1"/>
  <c r="C45" i="1" s="1"/>
  <c r="E38" i="7"/>
  <c r="F38" i="7"/>
  <c r="B14" i="14" l="1"/>
  <c r="C18" i="13"/>
  <c r="B18" i="13"/>
  <c r="E43" i="2" l="1"/>
  <c r="C33" i="10"/>
  <c r="C32" i="10"/>
  <c r="B33" i="10"/>
  <c r="B32" i="10"/>
  <c r="E20" i="6"/>
  <c r="E19" i="6"/>
  <c r="F10" i="3"/>
  <c r="F11" i="3"/>
  <c r="F12" i="3"/>
  <c r="F13" i="3"/>
  <c r="F14" i="3"/>
  <c r="F16" i="3"/>
  <c r="F17" i="3"/>
  <c r="F18" i="3"/>
  <c r="F19" i="3"/>
  <c r="F20" i="3"/>
  <c r="F21" i="3"/>
  <c r="F22" i="3"/>
  <c r="F23" i="3"/>
  <c r="F24" i="3"/>
  <c r="F25" i="3"/>
  <c r="F26" i="3"/>
  <c r="F27" i="3"/>
  <c r="F28" i="3"/>
  <c r="F29" i="3"/>
  <c r="F30" i="3"/>
  <c r="F31" i="3"/>
  <c r="F32" i="3"/>
  <c r="F33" i="3"/>
  <c r="F34" i="3"/>
  <c r="F35" i="3"/>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F43" i="2"/>
  <c r="F45" i="2" s="1"/>
  <c r="F44"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10" i="2"/>
  <c r="B17" i="1"/>
  <c r="G43" i="2" l="1"/>
  <c r="G44" i="2"/>
  <c r="E11" i="2"/>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F25" i="7"/>
  <c r="F26" i="7"/>
  <c r="F27" i="7"/>
  <c r="F28" i="7"/>
  <c r="F29" i="7"/>
  <c r="F8" i="7"/>
  <c r="F9" i="7"/>
  <c r="F10" i="7"/>
  <c r="F11" i="7"/>
  <c r="C12" i="14"/>
  <c r="C13" i="14"/>
  <c r="E41" i="2"/>
  <c r="C11" i="14"/>
  <c r="C10" i="14"/>
  <c r="C9" i="14"/>
  <c r="C8" i="14"/>
  <c r="C7" i="14"/>
  <c r="B60" i="1"/>
  <c r="C8" i="13"/>
  <c r="C9" i="13"/>
  <c r="C10" i="13"/>
  <c r="C11" i="13"/>
  <c r="C12" i="13"/>
  <c r="C13" i="13"/>
  <c r="C14" i="13"/>
  <c r="C15" i="13"/>
  <c r="C16" i="13"/>
  <c r="C17" i="13"/>
  <c r="C7" i="13"/>
  <c r="B9" i="3"/>
  <c r="A9" i="3"/>
  <c r="L20" i="4"/>
  <c r="C14" i="14" l="1"/>
  <c r="G45" i="2"/>
  <c r="C61" i="1"/>
  <c r="B18" i="1"/>
  <c r="C60" i="1"/>
  <c r="E40" i="2" l="1"/>
  <c r="E39" i="2"/>
  <c r="E16" i="2" l="1"/>
  <c r="E17" i="2"/>
  <c r="F12" i="7"/>
  <c r="E23" i="2"/>
  <c r="E32" i="2"/>
  <c r="E22" i="2"/>
  <c r="E34" i="2"/>
  <c r="C15" i="3" l="1"/>
  <c r="E15" i="3" s="1"/>
  <c r="F15" i="3" s="1"/>
  <c r="C21" i="3"/>
  <c r="E21" i="3" s="1"/>
  <c r="C31" i="3"/>
  <c r="E31" i="3" s="1"/>
  <c r="C33" i="3"/>
  <c r="E33" i="3" s="1"/>
  <c r="C16" i="3"/>
  <c r="E16" i="3" s="1"/>
  <c r="C22" i="3"/>
  <c r="E22" i="3" s="1"/>
  <c r="E35" i="2"/>
  <c r="E20" i="2"/>
  <c r="E19" i="2"/>
  <c r="E21" i="2"/>
  <c r="C23" i="9"/>
  <c r="C22" i="9"/>
  <c r="C21" i="9"/>
  <c r="C26" i="9" s="1"/>
  <c r="E32" i="7"/>
  <c r="B44" i="1" s="1"/>
  <c r="E31" i="7"/>
  <c r="E18" i="7"/>
  <c r="E17" i="7"/>
  <c r="E16" i="6"/>
  <c r="L14" i="4"/>
  <c r="E44" i="2"/>
  <c r="B24" i="1" s="1"/>
  <c r="E10" i="2"/>
  <c r="G10" i="2" s="1"/>
  <c r="E12" i="2"/>
  <c r="E13" i="2"/>
  <c r="E14" i="2"/>
  <c r="E15" i="2"/>
  <c r="E18" i="2"/>
  <c r="E24" i="2"/>
  <c r="E25" i="2"/>
  <c r="E26" i="2"/>
  <c r="E27" i="2"/>
  <c r="E28" i="2"/>
  <c r="E29" i="2"/>
  <c r="E30" i="2"/>
  <c r="E31" i="2"/>
  <c r="E33" i="2"/>
  <c r="E36" i="2"/>
  <c r="E37" i="2"/>
  <c r="E38" i="2"/>
  <c r="E42" i="2"/>
  <c r="E15" i="5"/>
  <c r="L18" i="4"/>
  <c r="L19" i="4"/>
  <c r="L12" i="4"/>
  <c r="B53" i="1"/>
  <c r="B52" i="1"/>
  <c r="C29" i="10"/>
  <c r="C28" i="10"/>
  <c r="C27" i="10"/>
  <c r="C26" i="10"/>
  <c r="L23" i="4"/>
  <c r="L27" i="4" s="1"/>
  <c r="L21" i="4"/>
  <c r="L13" i="4"/>
  <c r="L15" i="4"/>
  <c r="E34" i="7" l="1"/>
  <c r="E20" i="7"/>
  <c r="B49" i="1"/>
  <c r="B56" i="1" s="1"/>
  <c r="C56" i="1" s="1"/>
  <c r="C28" i="9"/>
  <c r="B48" i="1"/>
  <c r="C48" i="1" s="1"/>
  <c r="C27" i="9"/>
  <c r="B36" i="1"/>
  <c r="C36" i="1" s="1"/>
  <c r="C34" i="3"/>
  <c r="E34" i="3" s="1"/>
  <c r="C35" i="3"/>
  <c r="E35" i="3" s="1"/>
  <c r="C20" i="3"/>
  <c r="E20" i="3" s="1"/>
  <c r="C23" i="3"/>
  <c r="E23" i="3" s="1"/>
  <c r="C17" i="3"/>
  <c r="E17" i="3" s="1"/>
  <c r="C29" i="3"/>
  <c r="E29" i="3" s="1"/>
  <c r="C24" i="3"/>
  <c r="E24" i="3" s="1"/>
  <c r="C14" i="3"/>
  <c r="E14" i="3" s="1"/>
  <c r="C18" i="3"/>
  <c r="E18" i="3" s="1"/>
  <c r="C28" i="3"/>
  <c r="E28" i="3" s="1"/>
  <c r="C27" i="3"/>
  <c r="E27" i="3" s="1"/>
  <c r="C12" i="3"/>
  <c r="E12" i="3" s="1"/>
  <c r="C32" i="3"/>
  <c r="E32" i="3" s="1"/>
  <c r="C30" i="3"/>
  <c r="E30" i="3" s="1"/>
  <c r="C13" i="3"/>
  <c r="E13" i="3" s="1"/>
  <c r="C26" i="3"/>
  <c r="E26" i="3" s="1"/>
  <c r="C11" i="3"/>
  <c r="E11" i="3" s="1"/>
  <c r="C19" i="3"/>
  <c r="E19" i="3" s="1"/>
  <c r="C25" i="3"/>
  <c r="E25" i="3" s="1"/>
  <c r="B30" i="1"/>
  <c r="C10" i="3"/>
  <c r="E10" i="3" s="1"/>
  <c r="C9" i="3"/>
  <c r="E37" i="7"/>
  <c r="F17" i="7"/>
  <c r="L22" i="4"/>
  <c r="L26" i="4" s="1"/>
  <c r="F18" i="7"/>
  <c r="B39" i="1"/>
  <c r="E36" i="7"/>
  <c r="C53" i="1"/>
  <c r="B47" i="1"/>
  <c r="C47" i="1" s="1"/>
  <c r="C24" i="9"/>
  <c r="B46" i="1" s="1"/>
  <c r="C44" i="1"/>
  <c r="B43" i="1"/>
  <c r="C43" i="1" s="1"/>
  <c r="B40" i="1"/>
  <c r="E45" i="2"/>
  <c r="B23" i="1"/>
  <c r="B34" i="10"/>
  <c r="B51" i="1" s="1"/>
  <c r="C29" i="9" l="1"/>
  <c r="C49" i="1"/>
  <c r="C30" i="1"/>
  <c r="C39" i="1"/>
  <c r="L24" i="4"/>
  <c r="B29" i="1"/>
  <c r="C29" i="1" s="1"/>
  <c r="C52" i="1"/>
  <c r="C51" i="1"/>
  <c r="L28" i="4"/>
  <c r="F20" i="7"/>
  <c r="E39" i="7"/>
  <c r="C40" i="1"/>
  <c r="C16" i="10" l="1"/>
  <c r="C15" i="10"/>
  <c r="C14" i="10"/>
  <c r="C13" i="10"/>
  <c r="F32" i="7"/>
  <c r="F37" i="7" s="1"/>
  <c r="F31" i="7"/>
  <c r="F30" i="7"/>
  <c r="F24" i="7"/>
  <c r="F16" i="7"/>
  <c r="F15" i="7"/>
  <c r="F14" i="7"/>
  <c r="F13" i="7"/>
  <c r="F7" i="7"/>
  <c r="E14" i="6"/>
  <c r="E13" i="6"/>
  <c r="E12" i="6"/>
  <c r="E11" i="6"/>
  <c r="E10" i="6"/>
  <c r="E15" i="6" s="1"/>
  <c r="E14" i="5"/>
  <c r="E13" i="5"/>
  <c r="E16" i="5" s="1"/>
  <c r="E20" i="5" s="1"/>
  <c r="E12" i="5"/>
  <c r="E17" i="5" s="1"/>
  <c r="E21" i="5" s="1"/>
  <c r="F36" i="7" l="1"/>
  <c r="F39" i="7" s="1"/>
  <c r="F34" i="7"/>
  <c r="E21" i="6"/>
  <c r="E17" i="6"/>
  <c r="B35" i="1"/>
  <c r="B32" i="1"/>
  <c r="C32" i="1" s="1"/>
  <c r="E18" i="5"/>
  <c r="B33" i="1"/>
  <c r="C34" i="10"/>
  <c r="C35" i="1" l="1"/>
  <c r="C33" i="1"/>
  <c r="E22" i="5"/>
  <c r="H11" i="12" l="1"/>
  <c r="D12" i="12"/>
  <c r="E12" i="12"/>
  <c r="G24" i="12"/>
  <c r="G26" i="12" s="1"/>
  <c r="H28" i="12"/>
  <c r="H36" i="12"/>
  <c r="H40" i="12" s="1"/>
  <c r="H37" i="12"/>
  <c r="H38" i="12"/>
  <c r="H39" i="12"/>
  <c r="E40" i="12"/>
  <c r="F40" i="12"/>
  <c r="G40" i="12"/>
  <c r="D43" i="12"/>
  <c r="D44" i="12"/>
  <c r="E45" i="12"/>
  <c r="F45" i="12"/>
  <c r="G45" i="12"/>
  <c r="H45" i="12"/>
  <c r="E53" i="12"/>
  <c r="F53" i="12"/>
  <c r="G53" i="12"/>
  <c r="H53" i="12"/>
  <c r="B38" i="1"/>
  <c r="B42" i="1"/>
  <c r="E11" i="5"/>
  <c r="E37" i="3"/>
  <c r="F37" i="3" s="1"/>
  <c r="E9" i="3"/>
  <c r="F9" i="3" s="1"/>
  <c r="E22" i="12"/>
  <c r="B37" i="1" l="1"/>
  <c r="E36" i="3"/>
  <c r="F36" i="3" s="1"/>
  <c r="B27" i="1"/>
  <c r="C42" i="1"/>
  <c r="C38" i="1"/>
  <c r="D45" i="12"/>
  <c r="F25" i="12"/>
  <c r="E25" i="12"/>
  <c r="F19" i="12"/>
  <c r="B28" i="1"/>
  <c r="G10" i="12"/>
  <c r="G9" i="12"/>
  <c r="G8" i="12"/>
  <c r="B55" i="1" l="1"/>
  <c r="B15" i="14" s="1"/>
  <c r="C37" i="1"/>
  <c r="E38" i="3"/>
  <c r="B26" i="1"/>
  <c r="B54" i="1" s="1"/>
  <c r="C24" i="1"/>
  <c r="C23" i="1"/>
  <c r="D23" i="12"/>
  <c r="E21" i="12"/>
  <c r="G12" i="12"/>
  <c r="D18" i="12"/>
  <c r="D25" i="12"/>
  <c r="H25" i="12" s="1"/>
  <c r="E23" i="12"/>
  <c r="C46" i="1"/>
  <c r="D22" i="12"/>
  <c r="F21" i="12"/>
  <c r="E20" i="12"/>
  <c r="B31" i="1"/>
  <c r="B34" i="1"/>
  <c r="E19" i="12"/>
  <c r="F17" i="12"/>
  <c r="B22" i="1"/>
  <c r="D21" i="12"/>
  <c r="F23" i="12"/>
  <c r="F22" i="12"/>
  <c r="F38" i="3" l="1"/>
  <c r="E17" i="12"/>
  <c r="B25" i="1"/>
  <c r="B50" i="1" s="1"/>
  <c r="C27" i="1"/>
  <c r="C54" i="1"/>
  <c r="C26" i="1"/>
  <c r="C34" i="1"/>
  <c r="C31" i="1"/>
  <c r="C28" i="1"/>
  <c r="F16" i="12"/>
  <c r="F18" i="12"/>
  <c r="D20" i="12"/>
  <c r="F20" i="12"/>
  <c r="H23" i="12"/>
  <c r="E18" i="12"/>
  <c r="D16" i="12"/>
  <c r="H22" i="12"/>
  <c r="H21" i="12"/>
  <c r="D19" i="12"/>
  <c r="H19" i="12" s="1"/>
  <c r="C25" i="1" l="1"/>
  <c r="D17" i="12"/>
  <c r="H17" i="12" s="1"/>
  <c r="B57" i="1"/>
  <c r="B19" i="13"/>
  <c r="C19" i="13"/>
  <c r="E16" i="12"/>
  <c r="H16" i="12" s="1"/>
  <c r="C22" i="1"/>
  <c r="C50" i="1"/>
  <c r="F24" i="12"/>
  <c r="F26" i="12" s="1"/>
  <c r="F10" i="12" s="1"/>
  <c r="H10" i="12" s="1"/>
  <c r="H20" i="12"/>
  <c r="H18" i="12"/>
  <c r="D24" i="12" l="1"/>
  <c r="D26" i="12" s="1"/>
  <c r="F8" i="12" s="1"/>
  <c r="H8" i="12" s="1"/>
  <c r="C55" i="1"/>
  <c r="D53" i="1"/>
  <c r="D43" i="1"/>
  <c r="D35" i="1"/>
  <c r="D39" i="1"/>
  <c r="D36" i="1"/>
  <c r="D34" i="1"/>
  <c r="D27" i="1"/>
  <c r="D32" i="1"/>
  <c r="E24" i="12"/>
  <c r="E26" i="12" s="1"/>
  <c r="F9" i="12" s="1"/>
  <c r="H9" i="12" s="1"/>
  <c r="D26" i="1"/>
  <c r="D25" i="1"/>
  <c r="H24" i="12" l="1"/>
  <c r="H26" i="12" s="1"/>
  <c r="F12" i="12"/>
  <c r="C57" i="1"/>
  <c r="C15" i="14"/>
  <c r="H12" i="12"/>
  <c r="D49" i="1"/>
  <c r="D50" i="1"/>
  <c r="D55" i="1"/>
  <c r="D33" i="1"/>
  <c r="D31" i="1"/>
  <c r="D52" i="1"/>
  <c r="D51" i="1"/>
  <c r="D28" i="1"/>
  <c r="D24" i="1"/>
  <c r="D23" i="1"/>
  <c r="D22" i="1"/>
  <c r="D30" i="1"/>
  <c r="D29" i="1"/>
  <c r="D54" i="1"/>
  <c r="D56" i="1"/>
  <c r="D45" i="1" l="1"/>
  <c r="D44" i="1"/>
  <c r="D42" i="1"/>
  <c r="D40" i="1"/>
  <c r="D48" i="1"/>
  <c r="D37" i="1"/>
  <c r="D38" i="1"/>
  <c r="D47" i="1"/>
  <c r="D46" i="1"/>
  <c r="D57" i="1"/>
  <c r="B61" i="1"/>
</calcChain>
</file>

<file path=xl/sharedStrings.xml><?xml version="1.0" encoding="utf-8"?>
<sst xmlns="http://schemas.openxmlformats.org/spreadsheetml/2006/main" count="472" uniqueCount="347">
  <si>
    <t>Instructions and Summary</t>
  </si>
  <si>
    <t>Award Number:</t>
  </si>
  <si>
    <t>Award Recipient:</t>
  </si>
  <si>
    <t>Total Award Amount:</t>
  </si>
  <si>
    <t xml:space="preserve">Please read the instructions on each worksheet tab before starting. If you have any questions, please ask your SCEP contact! 
Do not modify this template or any cells or formulas!  </t>
  </si>
  <si>
    <r>
      <t xml:space="preserve">SUMMARY OF BUDGET CATEGORY COSTS PROPOSED
</t>
    </r>
    <r>
      <rPr>
        <b/>
        <sz val="11"/>
        <color indexed="10"/>
        <rFont val="Arial"/>
        <family val="2"/>
      </rPr>
      <t>The values in this summary table are from entries made in subsequent tabs, only blank white cells require data entry</t>
    </r>
  </si>
  <si>
    <t>Section A - Budget Summary</t>
  </si>
  <si>
    <t>Federal</t>
  </si>
  <si>
    <t>Funding Total</t>
  </si>
  <si>
    <t>% of Total Funding</t>
  </si>
  <si>
    <t>Proposed Budget Tranche Dates</t>
  </si>
  <si>
    <t>Budget Tranche 1</t>
  </si>
  <si>
    <t>Total</t>
  </si>
  <si>
    <t>Section B - Budget Categories</t>
  </si>
  <si>
    <t>CATEGORY</t>
  </si>
  <si>
    <t xml:space="preserve"> Total Costs</t>
  </si>
  <si>
    <t>% of Project</t>
  </si>
  <si>
    <r>
      <t xml:space="preserve">Comments </t>
    </r>
    <r>
      <rPr>
        <sz val="10"/>
        <rFont val="Arial"/>
        <family val="2"/>
      </rPr>
      <t>(as needed)</t>
    </r>
  </si>
  <si>
    <t>a. Personnel</t>
  </si>
  <si>
    <t>Administrative</t>
  </si>
  <si>
    <t>Rebate Funds: Rebate Delivery</t>
  </si>
  <si>
    <t>b. Fringe Benefits</t>
  </si>
  <si>
    <t>c. Travel</t>
  </si>
  <si>
    <t>d. Equipment</t>
  </si>
  <si>
    <t>e. Supplies</t>
  </si>
  <si>
    <t>f. Contractual</t>
  </si>
  <si>
    <t>Sub-recipient</t>
  </si>
  <si>
    <t>Contractor</t>
  </si>
  <si>
    <t xml:space="preserve">g. Other </t>
  </si>
  <si>
    <t>Rebate Funds: Reimbursement</t>
  </si>
  <si>
    <t>Total Direct Costs</t>
  </si>
  <si>
    <t>h. Indirect Charges</t>
  </si>
  <si>
    <t>Total Administrative Costs</t>
  </si>
  <si>
    <t>Total Rebate Funds: Rebate Delivery Costs</t>
  </si>
  <si>
    <t>Total Rebate Funds: Reimbursement Costs</t>
  </si>
  <si>
    <t>Total Costs</t>
  </si>
  <si>
    <t>Additional Explanation (as needed):</t>
  </si>
  <si>
    <t>Budget Justification Workbook</t>
  </si>
  <si>
    <t>Cost Type</t>
  </si>
  <si>
    <t>Position Title</t>
  </si>
  <si>
    <t>Total Project Hours</t>
  </si>
  <si>
    <t>Total Project Costs</t>
  </si>
  <si>
    <t>Rate Basis</t>
  </si>
  <si>
    <t>Time 
(Hrs)</t>
  </si>
  <si>
    <t>Hourly Rate
($/Hr)</t>
  </si>
  <si>
    <t>Staff Project Manager</t>
  </si>
  <si>
    <t>$170,000</t>
  </si>
  <si>
    <t>$18,000</t>
  </si>
  <si>
    <t>2600</t>
  </si>
  <si>
    <t>$227,000</t>
  </si>
  <si>
    <t>Customer Service Rep</t>
  </si>
  <si>
    <t>$80,000</t>
  </si>
  <si>
    <t>4300</t>
  </si>
  <si>
    <t>$86,000</t>
  </si>
  <si>
    <t>Total Personnel Administrative Costs</t>
  </si>
  <si>
    <t>Total Personnel Rebate Funds: Rebate Delivery Costs</t>
  </si>
  <si>
    <t>Total Personnel Costs</t>
  </si>
  <si>
    <t>Labor Type</t>
  </si>
  <si>
    <t xml:space="preserve">Total Project </t>
  </si>
  <si>
    <t>Personnel Costs</t>
  </si>
  <si>
    <t>Rate</t>
  </si>
  <si>
    <r>
      <t xml:space="preserve">EXAMPLE!!! </t>
    </r>
    <r>
      <rPr>
        <sz val="10"/>
        <color indexed="10"/>
        <rFont val="Arial"/>
        <family val="2"/>
      </rPr>
      <t>Sr. Engineer</t>
    </r>
  </si>
  <si>
    <t>$34,000</t>
  </si>
  <si>
    <t>$40,000</t>
  </si>
  <si>
    <t>Project Manager</t>
  </si>
  <si>
    <t>$45,000</t>
  </si>
  <si>
    <t>Total Fringe Administrative Costs</t>
  </si>
  <si>
    <t>Total Fringe Rebate Funds: Rebate Delivery Costs</t>
  </si>
  <si>
    <t>Total Fringe Costs</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</si>
  <si>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</si>
  <si>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</si>
  <si>
    <t>Additional Explanation (as necessary): Please use this box (or an attachment) to list the elements that comprise your fringe benefits and how they are applied to your base (e.g. Personnel) to arrive at your fringe benefit rate.</t>
  </si>
  <si>
    <t>Purpose of Travel</t>
  </si>
  <si>
    <t>Depart From</t>
  </si>
  <si>
    <t>Destination</t>
  </si>
  <si>
    <t>No. of Days</t>
  </si>
  <si>
    <t>No. of Travelers</t>
  </si>
  <si>
    <t>Lodging per Traveler</t>
  </si>
  <si>
    <t>Flight per Traveler</t>
  </si>
  <si>
    <t>Vehicle per Traveler</t>
  </si>
  <si>
    <t>Mileage Costs per Traveler</t>
  </si>
  <si>
    <t>Per Diem per Traveler</t>
  </si>
  <si>
    <t>Total Cost of Trip</t>
  </si>
  <si>
    <t>Basis for Estimating Costs</t>
  </si>
  <si>
    <t>Domestic Travel</t>
  </si>
  <si>
    <r>
      <t>EXAMPLE!!!</t>
    </r>
    <r>
      <rPr>
        <sz val="10"/>
        <color indexed="10"/>
        <rFont val="Arial"/>
        <family val="2"/>
      </rPr>
      <t xml:space="preserve">  Project management meeting</t>
    </r>
  </si>
  <si>
    <t>$1,860</t>
  </si>
  <si>
    <t>Current GSA rates</t>
  </si>
  <si>
    <t>Subrecipient site visit</t>
  </si>
  <si>
    <t>$105</t>
  </si>
  <si>
    <t>2 trips, 20 miles, current GSA rates</t>
  </si>
  <si>
    <t>International Travel</t>
  </si>
  <si>
    <t>$2,940</t>
  </si>
  <si>
    <t>Total Travel Administrative Costs - Tranche 1</t>
  </si>
  <si>
    <t>Total Travel Rebate Funds: Rebate Delivery Costs - Tranche 1</t>
  </si>
  <si>
    <t>Total Travel Costs - Tranche 1</t>
  </si>
  <si>
    <t>Total Travel Administrative Costs</t>
  </si>
  <si>
    <t>Total Travel Rebate Funds: Rebate Delivery Costs</t>
  </si>
  <si>
    <t>Total Travel Costs</t>
  </si>
  <si>
    <t>Equipment Item</t>
  </si>
  <si>
    <t>Qty</t>
  </si>
  <si>
    <t xml:space="preserve">Unit Cost         </t>
  </si>
  <si>
    <t xml:space="preserve">Total Cost             </t>
  </si>
  <si>
    <t>Basis of Cost</t>
  </si>
  <si>
    <t>Justification of need</t>
  </si>
  <si>
    <t>EXAMPLE!!!   Equipment x</t>
  </si>
  <si>
    <t>$50,000</t>
  </si>
  <si>
    <t>Contractor Quote - Attached</t>
  </si>
  <si>
    <t>Energy savings modeling equipment</t>
  </si>
  <si>
    <t>$70,000</t>
  </si>
  <si>
    <t>Total Equipment Administrative Costs - Tranche 1</t>
  </si>
  <si>
    <t>Total Equipment Rebate Funds: Rebate Delivery Costs - Tranche 1</t>
  </si>
  <si>
    <t>Total Equipment Costs - Tranche 1</t>
  </si>
  <si>
    <t>Total Equipment Administrative Costs</t>
  </si>
  <si>
    <t>Total Equipment Rebate Funds: Rebate Delivery Costs</t>
  </si>
  <si>
    <t>Total Equipment Costs</t>
  </si>
  <si>
    <t>General Category of Supplies</t>
  </si>
  <si>
    <r>
      <t xml:space="preserve">EXAMPLE!!! </t>
    </r>
    <r>
      <rPr>
        <sz val="10"/>
        <color indexed="10"/>
        <rFont val="Arial"/>
        <family val="2"/>
      </rPr>
      <t xml:space="preserve"> Energy audit tool</t>
    </r>
  </si>
  <si>
    <t>$3,600</t>
  </si>
  <si>
    <t>Catalog price</t>
  </si>
  <si>
    <t>In support of Task 4.2</t>
  </si>
  <si>
    <t>Total Supplies Administrative Costs - Tranche 1</t>
  </si>
  <si>
    <t>Total Supplies Rebate Funds: Rebate Delivery Costs - Tranche 1</t>
  </si>
  <si>
    <t>Total Supplies Costs - Tranche 1</t>
  </si>
  <si>
    <t>Total Supplies Administrative Costs</t>
  </si>
  <si>
    <t>Total Supplies Rebate Funds: Rebate Delivery Costs</t>
  </si>
  <si>
    <t>Total Supplies Costs</t>
  </si>
  <si>
    <t>Sub-Recipient
Name/Organization</t>
  </si>
  <si>
    <t>Sub-Recipient Unique Entity Identifier (UEI)</t>
  </si>
  <si>
    <t>Purpose and Basis of Cost</t>
  </si>
  <si>
    <t>Project Total</t>
  </si>
  <si>
    <r>
      <t>EXAMPLE!!!</t>
    </r>
    <r>
      <rPr>
        <sz val="10"/>
        <color indexed="10"/>
        <rFont val="Arial"/>
        <family val="2"/>
      </rPr>
      <t xml:space="preserve">  XYZ Corp.</t>
    </r>
  </si>
  <si>
    <t>Partner to execute 50122 program on behalf of state. Cost estimate based on quote.</t>
  </si>
  <si>
    <t>$248,000</t>
  </si>
  <si>
    <t>$992,000</t>
  </si>
  <si>
    <t>Total Contractual Administrative Costs - Sub-Recipient</t>
  </si>
  <si>
    <t>Total Contractual Rebate Funds: Rebate Delivery Costs - Sub-Recipient</t>
  </si>
  <si>
    <t>Total Contractual Costs - Sub-Recipient</t>
  </si>
  <si>
    <t>Contractor 
Name/Organization</t>
  </si>
  <si>
    <r>
      <t>EXAMPLE!!!</t>
    </r>
    <r>
      <rPr>
        <sz val="10"/>
        <color indexed="10"/>
        <rFont val="Arial"/>
        <family val="2"/>
      </rPr>
      <t xml:space="preserve">  ABC Corp.</t>
    </r>
  </si>
  <si>
    <t>$32,900</t>
  </si>
  <si>
    <t>$131,600</t>
  </si>
  <si>
    <t>Total Contractual Administrative Costs - Contractor</t>
  </si>
  <si>
    <t>Total Contractual Rebate Funds: Rebate Delivery Costs - Contractor</t>
  </si>
  <si>
    <t>Total Contractual Costs - Contractor</t>
  </si>
  <si>
    <t>Total Contractual Administrative Costs</t>
  </si>
  <si>
    <t>Total Contractual Rebate Funds: Rebate Delivery Costs</t>
  </si>
  <si>
    <t>Total Contractual Costs</t>
  </si>
  <si>
    <t>h. Other Direct Costs</t>
  </si>
  <si>
    <t>General Description and SOPO Task #</t>
  </si>
  <si>
    <t xml:space="preserve"> Cost             </t>
  </si>
  <si>
    <r>
      <t xml:space="preserve">EXAMPLE!!! </t>
    </r>
    <r>
      <rPr>
        <sz val="10"/>
        <color indexed="10"/>
        <rFont val="Arial"/>
        <family val="2"/>
      </rPr>
      <t xml:space="preserve"> Grad student tuition - tasks 1-3</t>
    </r>
  </si>
  <si>
    <t>$16,000</t>
  </si>
  <si>
    <t>Established costs</t>
  </si>
  <si>
    <t xml:space="preserve">Support of graduate students working on project </t>
  </si>
  <si>
    <t>Heat Pump Water Heater Rebate</t>
  </si>
  <si>
    <t>$1,800,000</t>
  </si>
  <si>
    <t>1200 rebates of $1500 each</t>
  </si>
  <si>
    <t>Total Other Administrative Costs - Tranche 1</t>
  </si>
  <si>
    <t>Total Other Rebate Funds: Rebate Delivery Costs - Tranche 1</t>
  </si>
  <si>
    <t>Total Other Rebate Funds: Reimbursement Costs - Tranche 1</t>
  </si>
  <si>
    <t>Total Other Direct Costs - Tranche 1</t>
  </si>
  <si>
    <t>Total Other Administrative Costs</t>
  </si>
  <si>
    <t>Total Other Rebate Funds: Rebate Delivery Costs</t>
  </si>
  <si>
    <t>Total Other Rebate Funds: Reimbursement Costs</t>
  </si>
  <si>
    <t>Total Other Direct Costs</t>
  </si>
  <si>
    <t>i. Indirect Costs</t>
  </si>
  <si>
    <t>ADMINISTRATIVE</t>
  </si>
  <si>
    <t xml:space="preserve">Explanation of BASE </t>
  </si>
  <si>
    <t>Provide ONLY Applicable Rates:</t>
  </si>
  <si>
    <t>Overhead Rate</t>
  </si>
  <si>
    <t>Example: Labor + Fringe</t>
  </si>
  <si>
    <t>General &amp; Administrative (G&amp;A)</t>
  </si>
  <si>
    <t>Example: Total Cost Input</t>
  </si>
  <si>
    <t>FCCM Rate, if applicable</t>
  </si>
  <si>
    <t>OTHER Indirect Rate</t>
  </si>
  <si>
    <t>Indirect Costs (As Applicable):</t>
  </si>
  <si>
    <t>Overhead Costs</t>
  </si>
  <si>
    <t>G&amp;A Costs</t>
  </si>
  <si>
    <t>FCCM Costs, if applicable</t>
  </si>
  <si>
    <t xml:space="preserve"> OTHER Indirect Costs</t>
  </si>
  <si>
    <t>REBATE FUNDS: REBATE DELIVERY</t>
  </si>
  <si>
    <t>Total Indirect Administrative Costs</t>
  </si>
  <si>
    <t>Total Indirect Rebate Funds: Rebate Delivery Costs</t>
  </si>
  <si>
    <t>Total Indirect Costs Requested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</si>
  <si>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</si>
  <si>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a 10% de minimis rate in accordance with 2 CFR 200.414(f).</t>
  </si>
  <si>
    <t>Provide an explanation of how your indirect cost rate was applied.</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</si>
  <si>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</si>
  <si>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Applicant Name:</t>
  </si>
  <si>
    <t>Budget Information - Non Construction Programs</t>
  </si>
  <si>
    <t>OMB Approval No. 0348-0044</t>
  </si>
  <si>
    <t>Grant Program Function or Activity</t>
  </si>
  <si>
    <t>Catalog of Federal Domestic Assistance Number</t>
  </si>
  <si>
    <t>Estimated Unobligated Funds</t>
  </si>
  <si>
    <t>New or Revised Budget</t>
  </si>
  <si>
    <t xml:space="preserve">Federal </t>
  </si>
  <si>
    <t xml:space="preserve">Non-Federal </t>
  </si>
  <si>
    <t>Non-Federal</t>
  </si>
  <si>
    <t>(a)</t>
  </si>
  <si>
    <t>(b)</t>
  </si>
  <si>
    <t>(c )</t>
  </si>
  <si>
    <t>(d)</t>
  </si>
  <si>
    <t>(e)</t>
  </si>
  <si>
    <t>(f)</t>
  </si>
  <si>
    <t>(g)</t>
  </si>
  <si>
    <t>1.</t>
  </si>
  <si>
    <t>Budget period 1</t>
  </si>
  <si>
    <t>2.</t>
  </si>
  <si>
    <t>Budget period 2</t>
  </si>
  <si>
    <t>3.</t>
  </si>
  <si>
    <t>Budget period 3</t>
  </si>
  <si>
    <t>4.</t>
  </si>
  <si>
    <t>5.</t>
  </si>
  <si>
    <t>Totals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</si>
  <si>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</si>
  <si>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</si>
  <si>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</si>
  <si>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</si>
  <si>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</si>
  <si>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</si>
  <si>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</si>
  <si>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</si>
  <si>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</si>
  <si>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</si>
  <si>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</si>
  <si>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</si>
  <si>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</si>
  <si>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</si>
  <si>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</si>
  <si>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</si>
  <si>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</si>
  <si>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</si>
  <si>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</si>
  <si>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</si>
  <si>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</si>
  <si>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</si>
  <si>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</si>
  <si>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</si>
  <si>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</si>
  <si>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</si>
  <si>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</si>
  <si>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</si>
  <si>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</si>
  <si>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</si>
  <si>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</si>
  <si>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</si>
  <si>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</si>
  <si>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</si>
  <si>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</si>
  <si>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</si>
  <si>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</si>
  <si>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</si>
  <si>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</si>
  <si>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</si>
  <si>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</si>
  <si>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</si>
  <si>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</si>
  <si>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</si>
  <si>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</si>
  <si>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</si>
  <si>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</si>
  <si>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</si>
  <si>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</si>
  <si>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</si>
  <si>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</si>
  <si>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</si>
  <si>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</si>
  <si>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</si>
  <si>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</si>
  <si>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</si>
  <si>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</si>
  <si>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i. Administrative Cost Estimation</t>
  </si>
  <si>
    <t>Budget Tranche 1 Estimate</t>
  </si>
  <si>
    <t>Program planning and design</t>
  </si>
  <si>
    <t>Development of tools and systems, including websites, applications, rebate processing and reporting</t>
  </si>
  <si>
    <t>Program evaluation and consumer satisfaction surveys</t>
  </si>
  <si>
    <t>Program monitoring and audits</t>
  </si>
  <si>
    <t>Consumer protection functions including resolution procedures, data review, contractor management, installation standards, continuous improvement</t>
  </si>
  <si>
    <t>Marketing, education, and outreach, including the funding of local governments and place-based organizations to assist with these activities</t>
  </si>
  <si>
    <t>Implementation contract costs not including rebates and costs for activities directly related to delivery of rebates</t>
  </si>
  <si>
    <t>Contractor training</t>
  </si>
  <si>
    <t>Activities to improve access to rebates, facilitating leverage of private funds and financing mechanisms (e.g., loan loss reserves, interest rate reductions) where beneficial to efficiency and/or electrification projects</t>
  </si>
  <si>
    <t>Technical assistance</t>
  </si>
  <si>
    <t>Total Estimated Administrative Costs</t>
  </si>
  <si>
    <t>j. Rebate Delivery Funds Justification</t>
  </si>
  <si>
    <t>Project Related Activity</t>
  </si>
  <si>
    <t>Notes</t>
  </si>
  <si>
    <t>Allowable Administrative Costs</t>
  </si>
  <si>
    <t>Total Estimated Costs</t>
  </si>
  <si>
    <t>Total Estimated Rebate Funds: Rebate Delivery Costs</t>
  </si>
  <si>
    <t>Justification of Cost</t>
  </si>
  <si>
    <t>Equipment, tools, models, and procedures used to assess a home and estimate energy savings</t>
  </si>
  <si>
    <t>Equipment, tools, models, and procedures used to verify installations and perform quality control (QC) including inspections and reporting</t>
  </si>
  <si>
    <t>Customer service support</t>
  </si>
  <si>
    <t xml:space="preserve">Consumer protection functions including consumer feedback, project verification and inspections </t>
  </si>
  <si>
    <t>Income Eligibility</t>
  </si>
  <si>
    <t>Integration with existing programs, home energy assessments, and project scoping</t>
  </si>
  <si>
    <t>Justification (as needed): Equipment, tools, models, and procedures used to assess a home and estimate energy savings</t>
  </si>
  <si>
    <t>Justification (as needed): Equipment, tools, models, and procedures used to verify installations and perform quality control (QC) including inspections and reporting</t>
  </si>
  <si>
    <t>Justification (as needed): Customer service support</t>
  </si>
  <si>
    <t xml:space="preserve">Justification (as needed): Consumer protection functions including consumer feedback, project verification and inspections </t>
  </si>
  <si>
    <t>Justification (as needed): Income Eligibility</t>
  </si>
  <si>
    <t>Justification (as needed): Integration with existing programs, home energy assessments, and project scoping</t>
  </si>
  <si>
    <r>
      <t xml:space="preserve">Note on Adding Rows
</t>
    </r>
    <r>
      <rPr>
        <sz val="10"/>
        <rFont val="Arial"/>
        <family val="2"/>
      </rPr>
      <t>If you need more rows in any sheet, you must manually add a row at the bottom of the section and extend the formulas by hand. To do this, follow these instructions: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</si>
  <si>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CROSS-CHECK: Total Estimated Administrative Costs (from tab i.)</t>
  </si>
  <si>
    <t>CROSS-CHECK: Total Estimated Rebate Funds: Rebate Delivery Costs (from tab j.)</t>
  </si>
  <si>
    <t>SCEP 50122 Budget Justification Workbook</t>
  </si>
  <si>
    <r>
      <rPr>
        <b/>
        <sz val="10"/>
        <color rgb="FFFF0000"/>
        <rFont val="Arial"/>
        <family val="2"/>
      </rPr>
      <t>Example!!!</t>
    </r>
    <r>
      <rPr>
        <sz val="10"/>
        <color rgb="FFFF0000"/>
        <rFont val="Arial"/>
        <family val="2"/>
      </rPr>
      <t xml:space="preserve"> 01/01/2024 - 12/31/2024</t>
    </r>
  </si>
  <si>
    <t>If this number is green, continue using this budget template. If it is red, please exit and use the correct budget template for your award amount.</t>
  </si>
  <si>
    <t>0-100%</t>
  </si>
  <si>
    <r>
      <rPr>
        <sz val="10"/>
        <rFont val="Arial"/>
        <family val="2"/>
      </rPr>
      <t>1. If using this form for award application, negotiation, or budget revision, fill out the blank white cells in workbook tabs a. through j. with total project costs. All tabs must be filled out, if appropriate for the application.
2. Blue colored cells contain instructions, headers, or summary calculations and should not be modified. Only blank white cells should be populated.   
3. Enter detailed support for the project costs identified for each Category line item within each worksheet tab to autopopulate the summary tab.  
4. All costs incurred by the preparer's sub-recipients and contractors should be entered only in section f. Contractual. All other sections are for the costs of the preparer only.
5.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6. Add rows as needed throughout tabs a. through h. If rows are added, formulas/calculations may need to be adjusted by the preparer. Do not add rows to the Instructions and Summary tab.
7. Ensure providing "Basis of Cost" and/or "Justification of Need" if requested on a Cost Category Tab. 
8. The Additional Comments sections should be utilized when appropriate to provide additional background information to support budgeted costs.</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24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</si>
  <si>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rPr>
        <b/>
        <sz val="10"/>
        <rFont val="Arial"/>
        <family val="2"/>
      </rPr>
      <t xml:space="preserve">Identify all positions to be supported by title and the amounts of time (e.g., % of time) to be expended on the Home Energy Rebates Program, the base pay rate, and the total direct personnel compensation. Personnel must be direct costs to the project and not duplicative of personnel costs included in the indirect pool that is the basis of any indirect rate applied for this project. </t>
    </r>
    <r>
      <rPr>
        <b/>
        <sz val="10"/>
        <color indexed="10"/>
        <rFont val="Arial"/>
        <family val="2"/>
      </rPr>
      <t xml:space="preserve">
INSTRUCTIONS - PLEASE READ!!!</t>
    </r>
    <r>
      <rPr>
        <b/>
        <sz val="10"/>
        <rFont val="Arial"/>
        <family val="2"/>
      </rPr>
      <t xml:space="preserve">
</t>
    </r>
    <r>
      <rPr>
        <sz val="10"/>
        <rFont val="Arial"/>
        <family val="2"/>
      </rPr>
      <t>1. List project costs solely for employees of the entity completing this form.  All personnel costs for subrecipients and contractors must be included under f. Contractual.
2. If there are two or more employees with the same position title, differentiate numerically (e.g., Staff Project Manager 1, Staff Project Manager 2).
3. If a single employee performs both administrative and rebate delivery duties, create two separate line items using the same position title and reflect the appropriate amount of Time (Hrs.) the employee will perform each type of duty.
4.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5. If loaded labor rates are utilized, a description of the costs the loaded rate is comprised of must be included in the Additional Explanation section below. DOE must review all components of the loaded labor rate for reasonableness and unallowable costs (e.g., fee or profit). 
6. If a position and hours are attributed to multiple employees (e.g., Technician working 4000 hours) the number of employees for that position title must be identified.  
7. To add rows - contact your DOE Project Officer.</t>
    </r>
  </si>
  <si>
    <r>
      <t xml:space="preserve">If fringe cost rates are approved by a federal agency, identify the agency and date of latest rate agreement and include a copy of the rate agreement with the application. If fringe cost rates are not approved by a federal agency, explain how total fringe benefit costs were calculated. Your calculations should identify all rates used along with the base they were applied to (and how the base was derived), and a total for each (along with the grand total). If there is an established computation methodology approved for state-wide use, provide a copy with the SF424 Application. </t>
    </r>
    <r>
      <rPr>
        <b/>
        <sz val="10"/>
        <color indexed="10"/>
        <rFont val="Arial"/>
        <family val="2"/>
      </rPr>
      <t xml:space="preserve">
INSTRUCTIONS - PLEASE READ!!!</t>
    </r>
    <r>
      <rPr>
        <b/>
        <sz val="10"/>
        <rFont val="Arial"/>
        <family val="2"/>
      </rPr>
      <t xml:space="preserve">
</t>
    </r>
    <r>
      <rPr>
        <sz val="10"/>
        <rFont val="Arial"/>
        <family val="2"/>
      </rPr>
      <t>1. Fill out the table below by position title. Columns A, B, and C are autofilled from the Personnel tab.
2. The rates and how they are applied should not be averaged to get one fringe cost percentage. Complex calculations should be described/provided in the Additional Explanation section below. 
3. The fringe benefit rates should be applied to all positions.
4. To add rows - contact your DOE Project Officer.</t>
    </r>
  </si>
  <si>
    <r>
      <rPr>
        <b/>
        <sz val="10"/>
        <rFont val="Arial"/>
        <family val="2"/>
      </rPr>
      <t>Provide the purpose of travel, such as professional conference(s), DOE sponsored meeting(s), project monitoring, etc. Identify the number of trips, and the destination/location if known. Provide the basis for the travel estimate such as past trips, current quotations, federal or state travel regulations, etc. All listed travel must be necessary or beneficial to the performance of the Home Energy Rebates Program. All international travel must be identified and requires preapproval from DOE.</t>
    </r>
    <r>
      <rPr>
        <b/>
        <sz val="10"/>
        <color indexed="10"/>
        <rFont val="Arial"/>
        <family val="2"/>
      </rPr>
      <t xml:space="preserve">
INSTRUCTIONS - PLEASE READ!!!
</t>
    </r>
    <r>
      <rPr>
        <sz val="10"/>
        <rFont val="Arial"/>
        <family val="2"/>
      </rPr>
      <t xml:space="preserve">1.  Identify International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Program Requirements.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t>
    </r>
    <r>
      <rPr>
        <b/>
        <sz val="10"/>
        <rFont val="Arial"/>
        <family val="2"/>
      </rPr>
      <t xml:space="preserve">6. Columns G, H, I, and J are total per trip for each traveler.
</t>
    </r>
    <r>
      <rPr>
        <sz val="10"/>
        <rFont val="Arial"/>
        <family val="2"/>
      </rPr>
      <t>7. The number of days is inclusive of day of departure and day of return.
8. Recipients should enter City and State (or City and Country for International travel) in the Depart from and Destination fields.
9. For local travel, mileage reimbursement costs should be listed in column J. Enter miles traveled, GSA rate, and number of trips (if grouping into a bucket) in column M.
10.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r>
      <rPr>
        <b/>
        <sz val="10"/>
        <color indexed="10"/>
        <rFont val="Arial"/>
        <family val="2"/>
      </rPr>
      <t xml:space="preserve">
11. You must complete the self-certification below for your budget to be approved.</t>
    </r>
  </si>
  <si>
    <r>
      <rPr>
        <b/>
        <sz val="10"/>
        <color indexed="10"/>
        <rFont val="Arial"/>
        <family val="2"/>
      </rPr>
      <t>INSTRUCTIONS - PLEASE READ!!!</t>
    </r>
    <r>
      <rPr>
        <sz val="10"/>
        <rFont val="Arial"/>
        <family val="2"/>
      </rPr>
      <t xml:space="preserve">
1. Equipment is generally defined as an item with an acquisition cost greater than $5,000 and a useful life expectancy of more than one year. Please refer to the applicable Federal regulations in 2 CFR 200 for specific equipment definitions and treatment. 
2. List all equipment below, providing a basis of cost (e.g., contractor quotes, catalog prices, prior invoices, etc.). Briefly justify items as they apply to the Program Requirements. If it is existing equipment, provide logical support for the estimated value shown. If the equipment was previously acquired, provide the value of its contribution to the project and a rationale for the estimated value shown. If it is new equipment that will retain a useful life upon completion of the project, provide a rationale for the estimated value shown. Also, indicate whether the equipment is being used for other projects or is 100% dedicated to this project. 
3.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5. You must complete the self-certification below for your budget to be approved.</t>
    </r>
  </si>
  <si>
    <r>
      <rPr>
        <b/>
        <sz val="10"/>
        <color indexed="10"/>
        <rFont val="Arial"/>
        <family val="2"/>
      </rPr>
      <t>INSTRUCTIONS - PLEASE READ!!!</t>
    </r>
    <r>
      <rPr>
        <sz val="10"/>
        <rFont val="Arial"/>
        <family val="2"/>
      </rPr>
      <t xml:space="preserve">
1.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2. List all proposed supplies below. Briefly justify the need for the Supplies as they apply to the Program Requirements. Note that Supply items must be direct costs to the project at this budget category, and not duplicative of supply costs included in the indirect pool that is the basis of the indirect rate applied for this project. Provide a basis of cost for each item listed. Examples include vendor quotes, prior purchases of similar or like items, published price list, etc. 
3.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5. You must complete the self-certification below for your budget to be approved.</t>
    </r>
  </si>
  <si>
    <r>
      <rPr>
        <b/>
        <sz val="10"/>
        <color indexed="10"/>
        <rFont val="Arial"/>
        <family val="2"/>
      </rPr>
      <t xml:space="preserve">INSTRUCTIONS - PLEASE READ!!!
</t>
    </r>
    <r>
      <rPr>
        <sz val="10"/>
        <rFont val="Arial"/>
        <family val="2"/>
      </rPr>
      <t xml:space="preserve">1. Fill out the table below to indicate how your indirect costs are calculated. Use the box below to provide additional explanation regarding your indirect rate calculation.  
2.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 xml:space="preserve">                                                                                                                                                                          
3</t>
    </r>
    <r>
      <rPr>
        <sz val="10"/>
        <rFont val="Arial"/>
        <family val="2"/>
      </rPr>
      <t>.</t>
    </r>
    <r>
      <rPr>
        <b/>
        <sz val="10"/>
        <rFont val="Arial"/>
        <family val="2"/>
      </rPr>
      <t xml:space="preserve"> NOTE: </t>
    </r>
    <r>
      <rPr>
        <sz val="10"/>
        <rFont val="Arial"/>
        <family val="2"/>
      </rPr>
      <t>A Recipient who elects to employ the 10% de minimis Indirect Cost rate</t>
    </r>
    <r>
      <rPr>
        <b/>
        <sz val="10"/>
        <rFont val="Arial"/>
        <family val="2"/>
      </rPr>
      <t xml:space="preserve"> cannot claim resulting costs nor can the Recipient claim "unrecovered indirect costs" as part of this budget. </t>
    </r>
    <r>
      <rPr>
        <sz val="10"/>
        <rFont val="Arial"/>
        <family val="2"/>
      </rPr>
      <t>Neither of these costs can be reflected as actual indirect cost rates realized by the organization, and therefore are not verifiable in the Recipient records as required by Federal Regulation (§200.306(b)(1)).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</si>
  <si>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 Total cannot exceed 20%.</t>
  </si>
  <si>
    <t>* Any funds over 0% must be justified. If the cell to the left is yellow, justification must be provided in tab j.</t>
  </si>
  <si>
    <t>* Total must be a minimum of 80% unless justified. If the cell to the left is yellow, justification must be provided in tab j.</t>
  </si>
  <si>
    <t>Total Award Amount</t>
  </si>
  <si>
    <t>Number of Tranches</t>
  </si>
  <si>
    <t>Less than $500,000</t>
  </si>
  <si>
    <t>1 Tranche</t>
  </si>
  <si>
    <t>Between (and including) $500,000 and $3M</t>
  </si>
  <si>
    <t>Over $3M</t>
  </si>
  <si>
    <t>2 Tranches</t>
  </si>
  <si>
    <t>3 Tranches</t>
  </si>
  <si>
    <t>The Tribal program has the following budget tranche approach (see the ALRD for more information):</t>
  </si>
  <si>
    <r>
      <rPr>
        <b/>
        <sz val="10"/>
        <rFont val="Arial"/>
        <family val="2"/>
      </rPr>
      <t>All sub-recipients, vendors, contractors and consultants and their estimated costs should be identified. Use TBD if the entity is unknown. Provide a brief description of the work to be performed or the service to be provided. Include the basis of cost for each item listed (competitive, historical, quote, catalog, etc.). 
Rebates funds for reimbursement or providing a cost discount for eligible equipment upgrades, that are distributed by a subrecipient or contractor, should be listed in contractual tab. Please refer to the ALRD and Program Requirements document for maximum allowable amounts for the respective IRA provision and related rebates program this budget is supporting. Applicants are required to use a minimum of 60% of award funds towards rebate reimbursements. Applicants should estimate their subrecipient or contractors’ delivery of these funds for each budget tranche.</t>
    </r>
    <r>
      <rPr>
        <b/>
        <sz val="10"/>
        <color indexed="10"/>
        <rFont val="Arial"/>
        <family val="2"/>
      </rPr>
      <t xml:space="preserve">
INSTRUCTIONS - PLEASE READ!!!</t>
    </r>
    <r>
      <rPr>
        <sz val="10"/>
        <rFont val="Arial"/>
        <family val="2"/>
      </rPr>
      <t xml:space="preserve">
1. The entity completing this form must provide all costs related to sub-recipients and contractors in the applicable boxes below.  
2. </t>
    </r>
    <r>
      <rPr>
        <u/>
        <sz val="10"/>
        <rFont val="Arial"/>
        <family val="2"/>
      </rPr>
      <t xml:space="preserve">Sub-recipients (partners, sub-awardees): Subrecipients shall submit a Budget Justification describing all project costs and calculations when their total proposed budget exceeds either (1) $250,000 or (2) 25% of total award costs. </t>
    </r>
    <r>
      <rPr>
        <sz val="10"/>
        <rFont val="Arial"/>
        <family val="2"/>
      </rPr>
      <t>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3. Contractors</t>
    </r>
    <r>
      <rPr>
        <u/>
        <sz val="10"/>
        <rFont val="Arial"/>
        <family val="2"/>
      </rPr>
      <t xml:space="preserve"> (subcontractors, vendors):</t>
    </r>
    <r>
      <rPr>
        <sz val="10"/>
        <rFont val="Arial"/>
        <family val="2"/>
      </rPr>
      <t xml:space="preserve"> List all contractors supplying commercial supplies or services used to support the project. For each Contractor cost with total project costs of $250,000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t>
    </r>
    <r>
      <rPr>
        <sz val="10"/>
        <color indexed="10"/>
        <rFont val="Arial"/>
        <family val="2"/>
      </rPr>
      <t xml:space="preserve">
</t>
    </r>
    <r>
      <rPr>
        <sz val="10"/>
        <rFont val="Arial"/>
        <family val="2"/>
      </rPr>
      <t>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</si>
  <si>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LMI installation incentives (see Section 3.1.5)</t>
  </si>
  <si>
    <t>Tribal program staff</t>
  </si>
  <si>
    <t>Contractor Unique Entity Identifier (UEI)</t>
  </si>
  <si>
    <t>Total Contractual Rebate Funds: Reimbursement Costs</t>
  </si>
  <si>
    <t>Total Contractual Rebate Funds: Reimbursement Costs - Contractor</t>
  </si>
  <si>
    <t>Total Contractual Rebate Funds: Reimbursement Costs - Sub-Recipient</t>
  </si>
  <si>
    <r>
      <rPr>
        <sz val="11"/>
        <rFont val="Calibri"/>
        <family val="2"/>
      </rPr>
      <t xml:space="preserve">• </t>
    </r>
    <r>
      <rPr>
        <b/>
        <sz val="11"/>
        <rFont val="Arial"/>
        <family val="2"/>
      </rPr>
      <t>All funds should fall into two categories: 1) Administrative fund</t>
    </r>
    <r>
      <rPr>
        <b/>
        <sz val="11"/>
        <color theme="1"/>
        <rFont val="Arial"/>
        <family val="2"/>
      </rPr>
      <t>s (if applicable)</t>
    </r>
    <r>
      <rPr>
        <b/>
        <sz val="11"/>
        <rFont val="Arial"/>
        <family val="2"/>
      </rPr>
      <t xml:space="preserve"> and 2) Rebate funds. 
• Administrative funds must not exceed 20% of the total grant funding over the total duration of the program (at the end of all budget tranches). All remaining funds (at least 80% of the total grant funding) are rebate funds, and Tribes may use a portion of the rebate funds for related project delivery costs pending DOE approval. Applicant is required to provide justification on tab "j. Rebate Del. Justification".
• Administrative costs include all costs related to planning, administration, and technical assistance of home energy rebate programs (program planning, program staff, development of tools/systems, program evaluation, program monitoring, consumer protection, marketing, education, and outreach, etc.). 
• Rebates funds are reimbursement or providing a cost discount for eligible equipment upgrades. Rebate reimbursement should be reflected as an Other Direct Cost on the tab "g. Other".
• In addition, Tribes may request to use a portion of rebate funds for project related costs where these costs are esimated to exceed the administrative costs, called "Rebate Funds: Rebate Delivery". However, additional funds should only be requested after all other opportunities to reduce costs or apply alternative funding sources have been applied. For example, utilities, third-party organizations, or agencies may provide funding for home energy audits. Tribes must provide an additional detailed description and justification on tab "j. Rebate Del. Justification", including how Tribes have worked to minimize this amount.</t>
    </r>
    <r>
      <rPr>
        <b/>
        <sz val="11"/>
        <color theme="1"/>
        <rFont val="Arial"/>
        <family val="2"/>
      </rPr>
      <t xml:space="preserve"> Further guidance can be found in the ALRD.</t>
    </r>
    <r>
      <rPr>
        <b/>
        <sz val="11"/>
        <color rgb="FF00B050"/>
        <rFont val="Arial"/>
        <family val="2"/>
      </rPr>
      <t xml:space="preserve"> </t>
    </r>
    <r>
      <rPr>
        <b/>
        <sz val="11"/>
        <rFont val="Arial"/>
        <family val="2"/>
      </rPr>
      <t>These funds can be reflected on any cost category tab as appropriate to the application.  
• All funds should be budgeted in Tranche 1.
• Tab "i. Administrative Cost Estimation" requires estimates for administrative costs broken down by tranche and allowable cost type. The totals calculated on tab i. must match the totals calculated across tabs a. through h. There is a color-coded cross-check in row 60 of this tab, and in row 18 of tab i.
• Tab "j. Rebate Delivery Funds Justification" requires justification for rebate delivery costs broken down by tranche and activity type. The totals calculated on tab j. must match the totals calculated across tabs a. through h. There is a color-coded cross-check in row 61 of this tab, and in row 14 of tab j.</t>
    </r>
  </si>
  <si>
    <r>
      <rPr>
        <b/>
        <sz val="10"/>
        <rFont val="Arial"/>
        <family val="2"/>
      </rPr>
      <t>Administrative costs are those related to planning, administration, and technical assistance of Home Energy Rebate Programs.</t>
    </r>
    <r>
      <rPr>
        <b/>
        <sz val="10"/>
        <color indexed="10"/>
        <rFont val="Arial"/>
        <family val="2"/>
      </rPr>
      <t xml:space="preserve">
INSTRUCTIONS - PLEASE READ!!!</t>
    </r>
    <r>
      <rPr>
        <b/>
        <sz val="10"/>
        <rFont val="Arial"/>
        <family val="2"/>
      </rPr>
      <t xml:space="preserve">
</t>
    </r>
    <r>
      <rPr>
        <sz val="10"/>
        <rFont val="Arial"/>
        <family val="2"/>
      </rPr>
      <t>1. The total estimates for each budget tranche must match the totals calculated in row 54 of the "Instructions and Summary" tab, which are values summed across tabs a. through h. As a cross-check, row 19 of this tab displays these totals, and the totals in row 18 will be red if they do not match the totals in row 19. The values will be green if the totals match.
2. You are not required to provide an estimate for each allowable cost type - only those that apply to your program.</t>
    </r>
    <r>
      <rPr>
        <b/>
        <sz val="10"/>
        <color indexed="10"/>
        <rFont val="Arial"/>
        <family val="2"/>
      </rPr>
      <t xml:space="preserve">
</t>
    </r>
    <r>
      <rPr>
        <sz val="10"/>
        <rFont val="Arial"/>
        <family val="2"/>
      </rPr>
      <t>3.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</si>
  <si>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CROSS-CHECK: Total Administrative Costs summed from tabs a. through h. (from "Instructions and Summary" tab row 54)</t>
  </si>
  <si>
    <r>
      <rPr>
        <b/>
        <sz val="10"/>
        <rFont val="Arial"/>
        <family val="2"/>
      </rPr>
      <t xml:space="preserve">States may request to use a portion of rebate funds for project related costs (not an increase to the total award amount). Below, provide an amount for each requested activity in each budget tranche. </t>
    </r>
    <r>
      <rPr>
        <b/>
        <sz val="10"/>
        <color indexed="10"/>
        <rFont val="Arial"/>
        <family val="2"/>
      </rPr>
      <t xml:space="preserve">
INSTRUCTIONS - PLEASE READ!!!
</t>
    </r>
    <r>
      <rPr>
        <sz val="10"/>
        <rFont val="Arial"/>
        <family val="2"/>
      </rPr>
      <t>1. The total estimates for each budget tranche must match the totals calculated in row 55 of the "Instructions and Summary" tab, which are values summed across tabs a. through h. As a cross-check, row 15 of this tab displays these totals, and the totals in row 14 will be red if they do not match the totals in row 15. The values will be green if the totals match.</t>
    </r>
    <r>
      <rPr>
        <b/>
        <sz val="10"/>
        <rFont val="Arial"/>
        <family val="2"/>
      </rPr>
      <t xml:space="preserve">
</t>
    </r>
    <r>
      <rPr>
        <sz val="10"/>
        <rFont val="Arial"/>
        <family val="2"/>
      </rPr>
      <t>2. You must provide a basis of costs for each project related activity (e.g., contractor quotes, catalog prices, prior invoices, etc.).
3. You must provide a written justification below for the need for the activities as they apply to the Program Requirements and describe how the Tribe has worked to minimize this amount. 
4. You are not required to request funds for each allowable activity - only those that apply to your program.</t>
    </r>
  </si>
  <si>
    <t>CROSS-CHECK: Total Rebate Funds: Rebate Delivery Costs summed from tabs a. through h. (from "Instructions and Summary" tab row 55)</t>
  </si>
  <si>
    <t>Justification (as needed): LMI installation incentives (see Section 3.1.5)</t>
  </si>
  <si>
    <r>
      <t xml:space="preserve">THIS TEMPLATE </t>
    </r>
    <r>
      <rPr>
        <b/>
        <sz val="11"/>
        <rFont val="Calibri"/>
        <family val="2"/>
      </rPr>
      <t>→</t>
    </r>
  </si>
  <si>
    <t>900 rebates at $150 each</t>
  </si>
  <si>
    <t>Installation Incentives</t>
  </si>
  <si>
    <r>
      <rPr>
        <b/>
        <sz val="10"/>
        <rFont val="Arial"/>
        <family val="2"/>
      </rPr>
      <t>Rebates funds for reimbursement or providing a cost discount for eligible equipment upgrades, that are distributed by the Tribe, should be listed in other direct costs. Please refer to the ALRD and Program Requirements document for maximum allowable amounts for the respective IRA provision and related rebates program this budget is supporting. Applicants should estimate their delivery of these funds for each budget tranche.
In addition, other direct costs can include administrative costs and other project delivery costs.</t>
    </r>
    <r>
      <rPr>
        <b/>
        <sz val="10"/>
        <color indexed="10"/>
        <rFont val="Arial"/>
        <family val="2"/>
      </rPr>
      <t xml:space="preserve">
INSTRUCTIONS - PLEASE READ!!!</t>
    </r>
    <r>
      <rPr>
        <sz val="10"/>
        <rFont val="Arial"/>
        <family val="2"/>
      </rPr>
      <t xml:space="preserve">
1. Other direct costs are direct cost items required for the project which do not fit clearly into other categories.  These direct costs must not be included in the indirect costs (for which the indirect rate is being applied for this project).  Examples are conference fees, meetings within the scope of work, subscription costs, printing costs, etc., that can be directly charged to the project and are not duplicated in indirect (overhead) costs. 
2. Provide a general description, cost, and justification of need for each direct cost item. Provide a basis of cost for each item. Examples include vendor quotes, prior purchases of similar or like items, published price list, etc. 
3.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4. You must complete the self-certification below for your budget to be approved.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</si>
</sst>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51"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
      <sz val="11"/>
      <name val="Calibri"/>
      <family val="2"/>
    </font>
    <font>
      <sz val="11"/>
      <color theme="0"/>
      <name val="Arial"/>
      <family val="2"/>
    </font>
    <font>
      <b/>
      <sz val="11"/>
      <color rgb="FF00B050"/>
      <name val="Arial"/>
      <family val="2"/>
    </font>
    <font>
      <sz val="10"/>
      <color rgb="FF00B050"/>
      <name val="Arial"/>
      <family val="2"/>
    </font>
    <font>
      <sz val="8"/>
      <color rgb="FF000000"/>
      <name val="Segoe UI"/>
      <family val="2"/>
    </font>
    <font>
      <b/>
      <sz val="11"/>
      <color theme="1"/>
      <name val="Arial"/>
      <family val="2"/>
    </font>
    <font>
      <b/>
      <sz val="12"/>
      <color theme="3" tint="-0.249977111117893"/>
      <name val="Arial"/>
      <family val="2"/>
    </font>
    <font>
      <b/>
      <sz val="11"/>
      <name val="Calibri"/>
      <family val="2"/>
    </font>
  </fonts>
  <fills count="9">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6"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8">
    <xf numFmtId="0" fontId="0" fillId="0" borderId="0"/>
    <xf numFmtId="44" fontId="2" fillId="0" borderId="0" applyFont="0" applyFill="0" applyBorder="0" applyAlignment="0" applyProtection="0"/>
    <xf numFmtId="0" fontId="6" fillId="0" borderId="0"/>
    <xf numFmtId="0" fontId="34" fillId="0" borderId="0"/>
    <xf numFmtId="9" fontId="2" fillId="0" borderId="0" applyFont="0" applyFill="0" applyBorder="0" applyAlignment="0" applyProtection="0"/>
    <xf numFmtId="0" fontId="2" fillId="0" borderId="0"/>
    <xf numFmtId="0" fontId="2" fillId="0" borderId="0"/>
    <xf numFmtId="0" fontId="1" fillId="0" borderId="0"/>
  </cellStyleXfs>
  <cellXfs count="859">
    <xf numFmtId="0" fontId="0" fillId="0" borderId="0" xfId="0"/>
    <xf numFmtId="165" fontId="19" fillId="0" borderId="1" xfId="0" applyNumberFormat="1" applyFont="1" applyBorder="1" applyAlignment="1" applyProtection="1">
      <alignment horizontal="right" vertical="center"/>
      <protection locked="0"/>
    </xf>
    <xf numFmtId="165" fontId="19" fillId="0" borderId="3" xfId="0" applyNumberFormat="1" applyFont="1" applyBorder="1" applyAlignment="1" applyProtection="1">
      <alignment horizontal="right" vertical="center"/>
      <protection locked="0"/>
    </xf>
    <xf numFmtId="0" fontId="19" fillId="0" borderId="0" xfId="0" applyFont="1" applyAlignment="1">
      <alignment vertical="center"/>
    </xf>
    <xf numFmtId="0" fontId="19" fillId="2"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top"/>
    </xf>
    <xf numFmtId="0" fontId="19" fillId="0" borderId="4" xfId="0" applyFont="1" applyBorder="1" applyAlignment="1">
      <alignment horizontal="center" vertical="top"/>
    </xf>
    <xf numFmtId="0" fontId="19" fillId="2" borderId="4" xfId="0" applyFont="1" applyFill="1" applyBorder="1" applyAlignment="1">
      <alignment horizontal="center" vertical="top"/>
    </xf>
    <xf numFmtId="0" fontId="23" fillId="0" borderId="1" xfId="0" applyFont="1" applyBorder="1" applyAlignment="1">
      <alignment horizontal="center" vertical="center"/>
    </xf>
    <xf numFmtId="165" fontId="23" fillId="2" borderId="1" xfId="0" applyNumberFormat="1" applyFont="1" applyFill="1" applyBorder="1" applyAlignment="1">
      <alignment horizontal="right" vertical="center"/>
    </xf>
    <xf numFmtId="165" fontId="23" fillId="0" borderId="1" xfId="0" applyNumberFormat="1" applyFont="1" applyBorder="1" applyAlignment="1">
      <alignment horizontal="right" vertical="center"/>
    </xf>
    <xf numFmtId="0" fontId="23" fillId="0" borderId="0" xfId="0" applyFont="1" applyAlignment="1">
      <alignment vertical="center"/>
    </xf>
    <xf numFmtId="0" fontId="23" fillId="0" borderId="7" xfId="0" applyFont="1" applyBorder="1" applyAlignment="1">
      <alignment horizontal="left" vertical="center"/>
    </xf>
    <xf numFmtId="0" fontId="23" fillId="0" borderId="8" xfId="0" applyFont="1" applyBorder="1" applyAlignment="1">
      <alignment horizontal="center" vertical="center"/>
    </xf>
    <xf numFmtId="165" fontId="23" fillId="2" borderId="8" xfId="0" applyNumberFormat="1" applyFont="1" applyFill="1" applyBorder="1" applyAlignment="1">
      <alignment horizontal="right" vertical="center"/>
    </xf>
    <xf numFmtId="165" fontId="23" fillId="0" borderId="8" xfId="0" applyNumberFormat="1" applyFont="1" applyBorder="1" applyAlignment="1">
      <alignment horizontal="right" vertical="center"/>
    </xf>
    <xf numFmtId="0" fontId="19" fillId="0" borderId="7" xfId="0" applyFont="1" applyBorder="1" applyAlignment="1">
      <alignment horizontal="center" vertical="center"/>
    </xf>
    <xf numFmtId="0" fontId="23" fillId="0" borderId="6" xfId="0" applyFont="1" applyBorder="1" applyAlignment="1">
      <alignment horizontal="center" vertical="center"/>
    </xf>
    <xf numFmtId="49" fontId="19" fillId="0" borderId="3" xfId="0" applyNumberFormat="1" applyFont="1" applyBorder="1" applyAlignment="1">
      <alignment horizontal="left" vertical="center"/>
    </xf>
    <xf numFmtId="165" fontId="23" fillId="0" borderId="9" xfId="0" applyNumberFormat="1" applyFont="1" applyBorder="1" applyAlignment="1">
      <alignment horizontal="right" vertical="center"/>
    </xf>
    <xf numFmtId="165" fontId="23" fillId="0" borderId="3" xfId="0" applyNumberFormat="1" applyFont="1" applyBorder="1" applyAlignment="1">
      <alignment horizontal="right" vertical="center"/>
    </xf>
    <xf numFmtId="49" fontId="19" fillId="0" borderId="10" xfId="0" applyNumberFormat="1" applyFont="1" applyBorder="1" applyAlignment="1">
      <alignment vertical="center"/>
    </xf>
    <xf numFmtId="49" fontId="19" fillId="0" borderId="0" xfId="0" applyNumberFormat="1" applyFont="1" applyAlignment="1">
      <alignment vertical="center"/>
    </xf>
    <xf numFmtId="165" fontId="23" fillId="0" borderId="0" xfId="0" applyNumberFormat="1" applyFont="1" applyAlignment="1">
      <alignment horizontal="right" vertical="center"/>
    </xf>
    <xf numFmtId="0" fontId="22" fillId="0" borderId="0" xfId="0" applyFont="1" applyAlignment="1">
      <alignment horizontal="right" vertical="center" wrapText="1"/>
    </xf>
    <xf numFmtId="0" fontId="26" fillId="0" borderId="0" xfId="0" applyFont="1" applyAlignment="1">
      <alignment horizontal="left" vertical="center"/>
    </xf>
    <xf numFmtId="0" fontId="19" fillId="0" borderId="9" xfId="0" applyFont="1" applyBorder="1" applyAlignment="1">
      <alignment horizontal="center" vertical="center"/>
    </xf>
    <xf numFmtId="165" fontId="19" fillId="0" borderId="1" xfId="0" applyNumberFormat="1" applyFont="1" applyBorder="1" applyAlignment="1">
      <alignment horizontal="right" vertical="center"/>
    </xf>
    <xf numFmtId="165" fontId="19" fillId="0" borderId="3" xfId="0" applyNumberFormat="1" applyFont="1" applyBorder="1" applyAlignment="1">
      <alignment horizontal="right" vertical="center"/>
    </xf>
    <xf numFmtId="49" fontId="19" fillId="0" borderId="11" xfId="0" applyNumberFormat="1" applyFont="1" applyBorder="1" applyAlignment="1">
      <alignment vertical="center"/>
    </xf>
    <xf numFmtId="165" fontId="19" fillId="0" borderId="8" xfId="0" applyNumberFormat="1" applyFont="1" applyBorder="1" applyAlignment="1">
      <alignment horizontal="right" vertical="center"/>
    </xf>
    <xf numFmtId="165" fontId="19" fillId="0" borderId="12" xfId="0" applyNumberFormat="1" applyFont="1" applyBorder="1" applyAlignment="1">
      <alignment horizontal="right" vertical="center"/>
    </xf>
    <xf numFmtId="0" fontId="19" fillId="0" borderId="14" xfId="0" applyFont="1" applyBorder="1" applyAlignment="1">
      <alignment vertical="top"/>
    </xf>
    <xf numFmtId="0" fontId="19" fillId="0" borderId="17" xfId="0" applyFont="1" applyBorder="1" applyAlignment="1">
      <alignment horizontal="center" vertical="center"/>
    </xf>
    <xf numFmtId="0" fontId="0" fillId="0" borderId="16" xfId="0" applyBorder="1" applyAlignment="1">
      <alignment horizontal="center" vertical="center"/>
    </xf>
    <xf numFmtId="0" fontId="19" fillId="0" borderId="17" xfId="0" applyFont="1" applyBorder="1" applyAlignment="1">
      <alignment horizontal="center" vertical="top"/>
    </xf>
    <xf numFmtId="2" fontId="19" fillId="0" borderId="18" xfId="0" applyNumberFormat="1" applyFont="1" applyBorder="1" applyAlignment="1">
      <alignment horizontal="right" vertical="center"/>
    </xf>
    <xf numFmtId="165" fontId="23" fillId="0" borderId="19" xfId="0" applyNumberFormat="1" applyFont="1" applyBorder="1" applyAlignment="1">
      <alignment horizontal="right" vertical="center"/>
    </xf>
    <xf numFmtId="2" fontId="19" fillId="0" borderId="20" xfId="0" applyNumberFormat="1" applyFont="1" applyBorder="1" applyAlignment="1">
      <alignment horizontal="right" vertical="center"/>
    </xf>
    <xf numFmtId="165" fontId="23" fillId="0" borderId="21" xfId="0" applyNumberFormat="1" applyFont="1" applyBorder="1" applyAlignment="1">
      <alignment horizontal="right" vertical="center"/>
    </xf>
    <xf numFmtId="165" fontId="23" fillId="0" borderId="22" xfId="0" applyNumberFormat="1" applyFont="1" applyBorder="1" applyAlignment="1">
      <alignment horizontal="right" vertical="center"/>
    </xf>
    <xf numFmtId="0" fontId="19" fillId="0" borderId="18" xfId="0" applyFont="1" applyBorder="1" applyAlignment="1">
      <alignment vertical="center"/>
    </xf>
    <xf numFmtId="165" fontId="23" fillId="0" borderId="23" xfId="0" applyNumberFormat="1" applyFont="1" applyBorder="1" applyAlignment="1">
      <alignment horizontal="right" vertical="center"/>
    </xf>
    <xf numFmtId="165" fontId="23" fillId="0" borderId="24" xfId="0" applyNumberFormat="1" applyFont="1" applyBorder="1" applyAlignment="1">
      <alignment horizontal="right" vertical="center"/>
    </xf>
    <xf numFmtId="49" fontId="19" fillId="0" borderId="25" xfId="0" applyNumberFormat="1" applyFont="1" applyBorder="1" applyAlignment="1">
      <alignment vertical="center"/>
    </xf>
    <xf numFmtId="165" fontId="23" fillId="0" borderId="26" xfId="0" applyNumberFormat="1" applyFont="1" applyBorder="1" applyAlignment="1">
      <alignment horizontal="right" vertical="center"/>
    </xf>
    <xf numFmtId="165" fontId="23" fillId="0" borderId="27" xfId="0" applyNumberFormat="1" applyFont="1" applyBorder="1" applyAlignment="1">
      <alignment horizontal="right" vertical="center"/>
    </xf>
    <xf numFmtId="0" fontId="39" fillId="4" borderId="6" xfId="0" applyFont="1" applyFill="1" applyBorder="1" applyAlignment="1" applyProtection="1">
      <alignment horizontal="left" vertical="top" wrapText="1"/>
      <protection locked="0"/>
    </xf>
    <xf numFmtId="10" fontId="8" fillId="4" borderId="1" xfId="0" applyNumberFormat="1" applyFont="1" applyFill="1" applyBorder="1" applyAlignment="1" applyProtection="1">
      <alignment horizontal="center" wrapText="1"/>
      <protection locked="0"/>
    </xf>
    <xf numFmtId="0" fontId="2" fillId="4" borderId="7" xfId="0" applyFont="1" applyFill="1" applyBorder="1" applyAlignment="1" applyProtection="1">
      <alignment horizontal="left" vertical="top" wrapText="1"/>
      <protection locked="0"/>
    </xf>
    <xf numFmtId="1" fontId="2" fillId="4" borderId="8" xfId="0" applyNumberFormat="1" applyFont="1" applyFill="1" applyBorder="1" applyAlignment="1" applyProtection="1">
      <alignment horizontal="right" vertical="top" wrapText="1"/>
      <protection locked="0"/>
    </xf>
    <xf numFmtId="0" fontId="2" fillId="4" borderId="3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right" vertical="top" wrapText="1"/>
      <protection locked="0"/>
    </xf>
    <xf numFmtId="0" fontId="2" fillId="4" borderId="23"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164" fontId="2" fillId="4" borderId="1" xfId="0" applyNumberFormat="1" applyFont="1" applyFill="1" applyBorder="1" applyAlignment="1" applyProtection="1">
      <alignment horizontal="right" vertical="top" wrapText="1"/>
      <protection locked="0"/>
    </xf>
    <xf numFmtId="1" fontId="2" fillId="4" borderId="8" xfId="0" applyNumberFormat="1"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left" vertical="top" wrapText="1"/>
      <protection locked="0"/>
    </xf>
    <xf numFmtId="1" fontId="2" fillId="4" borderId="54" xfId="0" applyNumberFormat="1"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165" fontId="39" fillId="3" borderId="1" xfId="1" applyNumberFormat="1" applyFont="1" applyFill="1" applyBorder="1" applyAlignment="1" applyProtection="1">
      <alignment horizontal="right" vertical="top" wrapText="1"/>
    </xf>
    <xf numFmtId="0" fontId="2" fillId="4" borderId="38"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164" fontId="2" fillId="4" borderId="38" xfId="0" applyNumberFormat="1" applyFont="1" applyFill="1" applyBorder="1" applyAlignment="1" applyProtection="1">
      <alignment horizontal="right" vertical="top" wrapText="1"/>
      <protection locked="0"/>
    </xf>
    <xf numFmtId="1" fontId="2" fillId="4" borderId="38" xfId="0" applyNumberFormat="1" applyFont="1" applyFill="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9" fontId="8" fillId="4" borderId="1" xfId="2" applyNumberFormat="1" applyFont="1" applyFill="1" applyBorder="1" applyAlignment="1" applyProtection="1">
      <alignment horizontal="center" vertical="center" wrapText="1"/>
      <protection locked="0"/>
    </xf>
    <xf numFmtId="0" fontId="2" fillId="0" borderId="60" xfId="0" applyFont="1" applyBorder="1" applyAlignment="1" applyProtection="1">
      <alignment horizontal="left" vertical="center"/>
      <protection locked="0"/>
    </xf>
    <xf numFmtId="0" fontId="2" fillId="4" borderId="14" xfId="0" applyFont="1" applyFill="1" applyBorder="1" applyAlignment="1" applyProtection="1">
      <alignment horizontal="right" vertical="center" wrapText="1"/>
      <protection locked="0"/>
    </xf>
    <xf numFmtId="164" fontId="2" fillId="4" borderId="14" xfId="0" applyNumberFormat="1" applyFont="1" applyFill="1" applyBorder="1" applyAlignment="1" applyProtection="1">
      <alignment horizontal="right" vertical="center" wrapText="1"/>
      <protection locked="0"/>
    </xf>
    <xf numFmtId="0" fontId="2" fillId="0" borderId="21"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0" fillId="0" borderId="60" xfId="0" applyBorder="1" applyAlignment="1" applyProtection="1">
      <alignment horizontal="left" vertical="center"/>
      <protection locked="0"/>
    </xf>
    <xf numFmtId="0" fontId="0" fillId="4" borderId="14" xfId="0" applyFill="1" applyBorder="1" applyAlignment="1" applyProtection="1">
      <alignment horizontal="right" vertical="center" wrapText="1"/>
      <protection locked="0"/>
    </xf>
    <xf numFmtId="164" fontId="0" fillId="4" borderId="14" xfId="0" applyNumberFormat="1" applyFill="1" applyBorder="1" applyAlignment="1" applyProtection="1">
      <alignment horizontal="right" vertical="center" wrapText="1"/>
      <protection locked="0"/>
    </xf>
    <xf numFmtId="9" fontId="4" fillId="3" borderId="8" xfId="4" applyFont="1" applyFill="1" applyBorder="1" applyAlignment="1" applyProtection="1">
      <alignment horizontal="right" vertical="center" wrapText="1"/>
    </xf>
    <xf numFmtId="0" fontId="2" fillId="0" borderId="23"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0" fontId="2"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2" fillId="4" borderId="8" xfId="0" applyFont="1" applyFill="1" applyBorder="1" applyAlignment="1" applyProtection="1">
      <alignment horizontal="left" vertical="top" wrapText="1"/>
      <protection locked="0"/>
    </xf>
    <xf numFmtId="167" fontId="4" fillId="0" borderId="0" xfId="1" applyNumberFormat="1" applyFont="1" applyAlignment="1" applyProtection="1">
      <alignment horizontal="left" vertical="top" wrapText="1"/>
    </xf>
    <xf numFmtId="167" fontId="2" fillId="0" borderId="0" xfId="1" applyNumberFormat="1" applyFont="1" applyAlignment="1" applyProtection="1">
      <alignment horizontal="center" vertical="top" wrapText="1"/>
    </xf>
    <xf numFmtId="167" fontId="5" fillId="5" borderId="34" xfId="1" applyNumberFormat="1" applyFont="1" applyFill="1" applyBorder="1" applyAlignment="1" applyProtection="1">
      <alignment horizontal="center" vertical="center" wrapText="1"/>
    </xf>
    <xf numFmtId="165" fontId="2" fillId="5" borderId="10" xfId="1" applyNumberFormat="1" applyFont="1" applyFill="1" applyBorder="1" applyAlignment="1" applyProtection="1">
      <alignment horizontal="right" vertical="top" wrapText="1"/>
    </xf>
    <xf numFmtId="165" fontId="4" fillId="0" borderId="0" xfId="1" applyNumberFormat="1" applyFont="1" applyFill="1" applyBorder="1" applyAlignment="1" applyProtection="1">
      <alignment horizontal="right" vertical="top" wrapText="1"/>
    </xf>
    <xf numFmtId="167" fontId="6" fillId="0" borderId="0" xfId="1" applyNumberFormat="1" applyFont="1" applyAlignment="1" applyProtection="1">
      <alignment horizontal="center" vertical="top" wrapText="1"/>
    </xf>
    <xf numFmtId="166" fontId="5" fillId="6" borderId="54" xfId="4" applyNumberFormat="1" applyFont="1" applyFill="1" applyBorder="1" applyAlignment="1" applyProtection="1">
      <alignment horizontal="center" wrapText="1"/>
    </xf>
    <xf numFmtId="166" fontId="5" fillId="6" borderId="4" xfId="4" applyNumberFormat="1" applyFont="1" applyFill="1" applyBorder="1" applyAlignment="1" applyProtection="1">
      <alignment horizontal="center" wrapText="1"/>
    </xf>
    <xf numFmtId="165" fontId="5" fillId="6" borderId="4" xfId="1" applyNumberFormat="1" applyFont="1" applyFill="1" applyBorder="1" applyAlignment="1" applyProtection="1">
      <alignment horizontal="center" wrapText="1"/>
    </xf>
    <xf numFmtId="165" fontId="5" fillId="6" borderId="8" xfId="1" applyNumberFormat="1" applyFont="1" applyFill="1" applyBorder="1" applyAlignment="1" applyProtection="1">
      <alignment horizontal="center" wrapText="1"/>
    </xf>
    <xf numFmtId="44" fontId="8" fillId="5" borderId="1" xfId="1" applyFont="1" applyFill="1" applyBorder="1" applyAlignment="1" applyProtection="1">
      <alignment horizontal="center" wrapText="1"/>
    </xf>
    <xf numFmtId="165" fontId="8" fillId="0" borderId="0" xfId="1" applyNumberFormat="1" applyFont="1" applyFill="1" applyBorder="1" applyAlignment="1" applyProtection="1">
      <alignment horizontal="center" wrapText="1"/>
    </xf>
    <xf numFmtId="165" fontId="5" fillId="0" borderId="0" xfId="1" applyNumberFormat="1" applyFont="1" applyFill="1" applyBorder="1" applyAlignment="1" applyProtection="1">
      <alignment horizontal="center" wrapText="1"/>
    </xf>
    <xf numFmtId="0" fontId="18" fillId="0" borderId="0" xfId="0"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21" fillId="0" borderId="0" xfId="0" applyFont="1" applyAlignment="1">
      <alignment horizontal="right" vertical="center"/>
    </xf>
    <xf numFmtId="0" fontId="19" fillId="0" borderId="3" xfId="0" applyFont="1" applyBorder="1" applyAlignment="1">
      <alignment horizontal="center" vertical="center"/>
    </xf>
    <xf numFmtId="0" fontId="19" fillId="0" borderId="16" xfId="0" applyFont="1" applyBorder="1" applyAlignment="1">
      <alignment vertical="center"/>
    </xf>
    <xf numFmtId="0" fontId="24" fillId="0" borderId="0" xfId="0" applyFont="1" applyAlignment="1">
      <alignment horizontal="center" vertical="center"/>
    </xf>
    <xf numFmtId="0" fontId="19" fillId="0" borderId="0" xfId="0" applyFont="1" applyAlignment="1">
      <alignment horizontal="right" vertical="center"/>
    </xf>
    <xf numFmtId="0" fontId="23" fillId="0" borderId="6" xfId="0" applyFont="1" applyBorder="1" applyAlignment="1">
      <alignment horizontal="left" vertical="center"/>
    </xf>
    <xf numFmtId="0" fontId="27" fillId="0" borderId="0" xfId="0" applyFont="1" applyAlignment="1">
      <alignment horizontal="center" vertical="center"/>
    </xf>
    <xf numFmtId="0" fontId="19" fillId="0" borderId="13" xfId="0" applyFont="1" applyBorder="1" applyAlignment="1">
      <alignment vertical="top"/>
    </xf>
    <xf numFmtId="0" fontId="2" fillId="0" borderId="1" xfId="0" applyFont="1" applyBorder="1" applyAlignment="1" applyProtection="1">
      <alignment horizontal="left" vertical="center" wrapText="1"/>
      <protection locked="0"/>
    </xf>
    <xf numFmtId="0" fontId="46" fillId="0" borderId="19" xfId="0" applyFont="1" applyBorder="1" applyAlignment="1" applyProtection="1">
      <alignment vertical="center" wrapText="1"/>
      <protection locked="0"/>
    </xf>
    <xf numFmtId="0" fontId="2" fillId="0" borderId="54"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166" fontId="5" fillId="5" borderId="1" xfId="4" applyNumberFormat="1" applyFont="1" applyFill="1" applyBorder="1" applyAlignment="1" applyProtection="1">
      <alignment horizontal="center" vertical="top" wrapText="1"/>
    </xf>
    <xf numFmtId="165" fontId="5" fillId="5" borderId="1" xfId="1" applyNumberFormat="1" applyFont="1" applyFill="1" applyBorder="1" applyAlignment="1" applyProtection="1">
      <alignment horizontal="center" wrapText="1"/>
    </xf>
    <xf numFmtId="49" fontId="3" fillId="0" borderId="0" xfId="0" applyNumberFormat="1" applyFont="1" applyAlignment="1">
      <alignment horizontal="left" vertical="center"/>
    </xf>
    <xf numFmtId="49" fontId="3" fillId="0" borderId="0" xfId="0" applyNumberFormat="1" applyFont="1" applyAlignment="1">
      <alignment horizontal="right" vertical="center" wrapText="1"/>
    </xf>
    <xf numFmtId="0" fontId="2"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horizontal="left" vertical="center" wrapText="1"/>
    </xf>
    <xf numFmtId="0" fontId="8" fillId="0" borderId="0" xfId="0" applyFont="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0" fillId="0" borderId="0" xfId="0" applyAlignment="1">
      <alignment vertical="center" wrapText="1"/>
    </xf>
    <xf numFmtId="49" fontId="0" fillId="0" borderId="0" xfId="0" applyNumberFormat="1" applyAlignment="1">
      <alignment horizontal="left"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4" fillId="5" borderId="37" xfId="0" applyFont="1" applyFill="1" applyBorder="1" applyAlignment="1">
      <alignment horizontal="left" vertical="center" wrapText="1"/>
    </xf>
    <xf numFmtId="0" fontId="4" fillId="5" borderId="34"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41" xfId="0" applyFont="1" applyFill="1" applyBorder="1" applyAlignment="1">
      <alignment horizontal="right" vertical="center" wrapText="1"/>
    </xf>
    <xf numFmtId="0" fontId="4" fillId="5" borderId="41"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0" borderId="0" xfId="0" applyFont="1" applyAlignment="1">
      <alignment horizontal="center" vertical="center" wrapText="1"/>
    </xf>
    <xf numFmtId="0" fontId="4" fillId="5" borderId="2" xfId="0" applyFont="1" applyFill="1" applyBorder="1" applyAlignment="1">
      <alignment horizontal="left" vertical="center" wrapText="1"/>
    </xf>
    <xf numFmtId="10" fontId="2" fillId="3" borderId="23" xfId="0" applyNumberFormat="1" applyFont="1" applyFill="1" applyBorder="1" applyAlignment="1">
      <alignment horizontal="center" vertical="center" wrapText="1"/>
    </xf>
    <xf numFmtId="0" fontId="2" fillId="5" borderId="15" xfId="0" applyFont="1" applyFill="1" applyBorder="1" applyAlignment="1">
      <alignment horizontal="left" vertical="center" wrapText="1" indent="2"/>
    </xf>
    <xf numFmtId="10" fontId="2" fillId="3" borderId="32" xfId="0" applyNumberFormat="1" applyFont="1" applyFill="1" applyBorder="1" applyAlignment="1">
      <alignment horizontal="center" vertical="center" wrapText="1"/>
    </xf>
    <xf numFmtId="0" fontId="4" fillId="5" borderId="2" xfId="0" applyFont="1" applyFill="1" applyBorder="1" applyAlignment="1">
      <alignment horizontal="left" vertical="center" wrapText="1" indent="2"/>
    </xf>
    <xf numFmtId="0" fontId="4" fillId="5" borderId="2" xfId="0" applyFont="1" applyFill="1" applyBorder="1" applyAlignment="1">
      <alignment horizontal="right" vertical="center" wrapText="1"/>
    </xf>
    <xf numFmtId="10" fontId="4" fillId="3" borderId="32"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49" xfId="0" applyFont="1" applyFill="1" applyBorder="1" applyAlignment="1">
      <alignment horizontal="left" vertical="center" wrapText="1"/>
    </xf>
    <xf numFmtId="10" fontId="4" fillId="3" borderId="47" xfId="0" applyNumberFormat="1" applyFont="1" applyFill="1" applyBorder="1" applyAlignment="1">
      <alignment horizontal="center" vertical="center" wrapText="1"/>
    </xf>
    <xf numFmtId="0" fontId="42" fillId="0" borderId="30" xfId="0" applyFont="1" applyBorder="1" applyAlignment="1">
      <alignment vertical="center" wrapText="1"/>
    </xf>
    <xf numFmtId="0" fontId="4" fillId="5" borderId="45" xfId="0" applyFont="1" applyFill="1" applyBorder="1" applyAlignment="1">
      <alignment horizontal="left" vertical="center" wrapText="1"/>
    </xf>
    <xf numFmtId="0" fontId="42" fillId="0" borderId="61" xfId="0" applyFont="1" applyBorder="1" applyAlignment="1">
      <alignment vertical="center" wrapText="1"/>
    </xf>
    <xf numFmtId="0" fontId="44" fillId="0" borderId="0" xfId="0" applyFont="1" applyAlignment="1">
      <alignment vertical="center" wrapText="1"/>
    </xf>
    <xf numFmtId="10" fontId="4" fillId="3" borderId="24" xfId="0" applyNumberFormat="1" applyFont="1" applyFill="1" applyBorder="1" applyAlignment="1">
      <alignment horizontal="center" vertical="center" wrapText="1"/>
    </xf>
    <xf numFmtId="0" fontId="4" fillId="5" borderId="41" xfId="0" applyFont="1" applyFill="1" applyBorder="1" applyAlignment="1">
      <alignment horizontal="right" vertical="center" wrapText="1"/>
    </xf>
    <xf numFmtId="10" fontId="4" fillId="3" borderId="40" xfId="0" applyNumberFormat="1" applyFont="1" applyFill="1" applyBorder="1" applyAlignment="1">
      <alignment horizontal="center" vertical="center" wrapText="1"/>
    </xf>
    <xf numFmtId="0" fontId="2" fillId="0" borderId="0" xfId="0" applyFont="1" applyAlignment="1">
      <alignment vertical="top" wrapText="1"/>
    </xf>
    <xf numFmtId="0" fontId="4" fillId="5" borderId="28" xfId="0" applyFont="1" applyFill="1" applyBorder="1" applyAlignment="1">
      <alignment horizontal="left" vertical="center" wrapText="1"/>
    </xf>
    <xf numFmtId="49" fontId="4" fillId="0" borderId="0" xfId="0" applyNumberFormat="1" applyFont="1" applyAlignment="1">
      <alignment horizontal="righ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0" fontId="10"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1" fontId="5" fillId="0" borderId="0" xfId="0" applyNumberFormat="1" applyFont="1" applyAlignment="1">
      <alignment horizontal="left" vertical="center" wrapText="1"/>
    </xf>
    <xf numFmtId="0" fontId="5" fillId="5" borderId="38" xfId="0" applyFont="1" applyFill="1" applyBorder="1" applyAlignment="1">
      <alignment horizontal="center" vertical="center" wrapText="1"/>
    </xf>
    <xf numFmtId="164" fontId="5" fillId="5" borderId="38" xfId="0" applyNumberFormat="1" applyFont="1" applyFill="1" applyBorder="1" applyAlignment="1">
      <alignment horizontal="center" vertical="center" wrapText="1"/>
    </xf>
    <xf numFmtId="165" fontId="5" fillId="5" borderId="38" xfId="0" applyNumberFormat="1" applyFont="1" applyFill="1" applyBorder="1" applyAlignment="1">
      <alignment horizontal="center" vertical="center" wrapText="1"/>
    </xf>
    <xf numFmtId="0" fontId="4" fillId="0" borderId="0" xfId="0" applyFont="1" applyAlignment="1">
      <alignment vertical="center" wrapText="1"/>
    </xf>
    <xf numFmtId="0" fontId="39" fillId="3" borderId="16" xfId="0" applyFont="1" applyFill="1" applyBorder="1" applyAlignment="1">
      <alignment horizontal="left" vertical="center"/>
    </xf>
    <xf numFmtId="0" fontId="39" fillId="3" borderId="9" xfId="0" applyFont="1" applyFill="1" applyBorder="1" applyAlignment="1">
      <alignment horizontal="left" vertical="center" wrapText="1"/>
    </xf>
    <xf numFmtId="0" fontId="39" fillId="3" borderId="9" xfId="0" applyFont="1" applyFill="1" applyBorder="1" applyAlignment="1">
      <alignment horizontal="right" vertical="center" wrapText="1"/>
    </xf>
    <xf numFmtId="164" fontId="39" fillId="3" borderId="9" xfId="0" applyNumberFormat="1" applyFont="1" applyFill="1" applyBorder="1" applyAlignment="1">
      <alignment horizontal="right" vertical="center" wrapText="1"/>
    </xf>
    <xf numFmtId="165" fontId="39" fillId="3" borderId="9" xfId="0" quotePrefix="1" applyNumberFormat="1" applyFont="1" applyFill="1" applyBorder="1" applyAlignment="1">
      <alignment horizontal="right" vertical="center" wrapText="1"/>
    </xf>
    <xf numFmtId="1" fontId="39" fillId="3" borderId="46" xfId="0" quotePrefix="1" applyNumberFormat="1" applyFont="1" applyFill="1" applyBorder="1" applyAlignment="1">
      <alignment horizontal="right" vertical="center" wrapText="1"/>
    </xf>
    <xf numFmtId="165" fontId="39" fillId="3" borderId="33" xfId="0" quotePrefix="1" applyNumberFormat="1" applyFont="1" applyFill="1" applyBorder="1" applyAlignment="1">
      <alignment horizontal="right" vertical="center" wrapText="1"/>
    </xf>
    <xf numFmtId="0" fontId="39" fillId="3" borderId="47" xfId="0" applyFont="1" applyFill="1" applyBorder="1" applyAlignment="1">
      <alignment horizontal="left" vertical="center" wrapText="1"/>
    </xf>
    <xf numFmtId="0" fontId="39" fillId="3" borderId="60" xfId="0" applyFont="1" applyFill="1" applyBorder="1" applyAlignment="1">
      <alignment horizontal="left" vertical="center"/>
    </xf>
    <xf numFmtId="0" fontId="39" fillId="3" borderId="14" xfId="0" applyFont="1" applyFill="1" applyBorder="1" applyAlignment="1">
      <alignment horizontal="left" vertical="center" wrapText="1"/>
    </xf>
    <xf numFmtId="0" fontId="39" fillId="3" borderId="14" xfId="0" applyFont="1" applyFill="1" applyBorder="1" applyAlignment="1">
      <alignment horizontal="right" vertical="center" wrapText="1"/>
    </xf>
    <xf numFmtId="164" fontId="39" fillId="3" borderId="14" xfId="0" applyNumberFormat="1" applyFont="1" applyFill="1" applyBorder="1" applyAlignment="1">
      <alignment horizontal="right" vertical="center" wrapText="1"/>
    </xf>
    <xf numFmtId="165" fontId="39" fillId="3" borderId="14" xfId="0" quotePrefix="1" applyNumberFormat="1" applyFont="1" applyFill="1" applyBorder="1" applyAlignment="1">
      <alignment horizontal="right" vertical="center" wrapText="1"/>
    </xf>
    <xf numFmtId="1" fontId="39" fillId="3" borderId="2" xfId="0" quotePrefix="1" applyNumberFormat="1" applyFont="1" applyFill="1" applyBorder="1" applyAlignment="1">
      <alignment horizontal="right" vertical="center" wrapText="1"/>
    </xf>
    <xf numFmtId="165" fontId="39" fillId="3" borderId="1" xfId="0" quotePrefix="1" applyNumberFormat="1" applyFont="1" applyFill="1" applyBorder="1" applyAlignment="1">
      <alignment horizontal="right" vertical="center" wrapText="1"/>
    </xf>
    <xf numFmtId="0" fontId="39" fillId="3" borderId="23" xfId="0" applyFont="1" applyFill="1" applyBorder="1" applyAlignment="1">
      <alignment horizontal="left" vertical="center" wrapText="1"/>
    </xf>
    <xf numFmtId="0" fontId="2" fillId="7" borderId="47"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4" fillId="7" borderId="37" xfId="0" applyFont="1" applyFill="1" applyBorder="1" applyAlignment="1">
      <alignment horizontal="right" vertical="center" wrapText="1"/>
    </xf>
    <xf numFmtId="1" fontId="2" fillId="7" borderId="41" xfId="0" applyNumberFormat="1" applyFont="1" applyFill="1" applyBorder="1" applyAlignment="1">
      <alignment horizontal="right" vertical="center" wrapText="1"/>
    </xf>
    <xf numFmtId="165" fontId="4" fillId="7" borderId="34" xfId="0" applyNumberFormat="1" applyFont="1" applyFill="1" applyBorder="1" applyAlignment="1">
      <alignment horizontal="right" vertical="center" wrapText="1"/>
    </xf>
    <xf numFmtId="0" fontId="4" fillId="7" borderId="40" xfId="0" applyFont="1" applyFill="1" applyBorder="1" applyAlignment="1">
      <alignment horizontal="right"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2" fillId="0" borderId="0" xfId="0" applyFont="1" applyAlignment="1">
      <alignment vertical="center" wrapText="1"/>
    </xf>
    <xf numFmtId="0" fontId="36" fillId="0" borderId="0" xfId="0" applyFont="1" applyAlignment="1">
      <alignment horizontal="left" vertical="center" wrapText="1"/>
    </xf>
    <xf numFmtId="49" fontId="5" fillId="0" borderId="0" xfId="0" applyNumberFormat="1" applyFont="1" applyAlignment="1">
      <alignment vertical="center" wrapText="1"/>
    </xf>
    <xf numFmtId="49" fontId="5" fillId="5" borderId="38" xfId="2" applyNumberFormat="1" applyFont="1" applyFill="1" applyBorder="1" applyAlignment="1">
      <alignment horizontal="center" vertical="center" wrapText="1"/>
    </xf>
    <xf numFmtId="0" fontId="39" fillId="3" borderId="15" xfId="0" applyFont="1" applyFill="1" applyBorder="1" applyAlignment="1">
      <alignment horizontal="left" vertical="center"/>
    </xf>
    <xf numFmtId="9" fontId="38" fillId="3" borderId="8" xfId="2" applyNumberFormat="1" applyFont="1" applyFill="1" applyBorder="1" applyAlignment="1">
      <alignment horizontal="left" vertical="center" wrapText="1"/>
    </xf>
    <xf numFmtId="6" fontId="35" fillId="3" borderId="8" xfId="2" applyNumberFormat="1" applyFont="1" applyFill="1" applyBorder="1" applyAlignment="1">
      <alignment horizontal="right" vertical="center" wrapText="1"/>
    </xf>
    <xf numFmtId="9" fontId="35" fillId="3" borderId="8" xfId="2" applyNumberFormat="1" applyFont="1" applyFill="1" applyBorder="1" applyAlignment="1">
      <alignment horizontal="center" vertical="center" wrapText="1"/>
    </xf>
    <xf numFmtId="165" fontId="35" fillId="3" borderId="8" xfId="2" quotePrefix="1" applyNumberFormat="1" applyFont="1" applyFill="1" applyBorder="1" applyAlignment="1">
      <alignment horizontal="right" vertical="center" wrapText="1"/>
    </xf>
    <xf numFmtId="165" fontId="35" fillId="3" borderId="74" xfId="2" quotePrefix="1" applyNumberFormat="1" applyFont="1" applyFill="1" applyBorder="1" applyAlignment="1">
      <alignment horizontal="right" vertical="center" wrapText="1"/>
    </xf>
    <xf numFmtId="0" fontId="39" fillId="3" borderId="2" xfId="0" applyFont="1" applyFill="1" applyBorder="1" applyAlignment="1">
      <alignment horizontal="left" vertical="center"/>
    </xf>
    <xf numFmtId="6" fontId="35" fillId="3" borderId="1" xfId="2" applyNumberFormat="1" applyFont="1" applyFill="1" applyBorder="1" applyAlignment="1">
      <alignment horizontal="left" vertical="center" wrapText="1"/>
    </xf>
    <xf numFmtId="6" fontId="35" fillId="3" borderId="1" xfId="2" applyNumberFormat="1" applyFont="1" applyFill="1" applyBorder="1" applyAlignment="1">
      <alignment horizontal="right" vertical="center" wrapText="1"/>
    </xf>
    <xf numFmtId="9" fontId="35" fillId="3" borderId="1" xfId="2" applyNumberFormat="1" applyFont="1" applyFill="1" applyBorder="1" applyAlignment="1">
      <alignment horizontal="center" vertical="center" wrapText="1"/>
    </xf>
    <xf numFmtId="165" fontId="35" fillId="3" borderId="1" xfId="2" quotePrefix="1" applyNumberFormat="1" applyFont="1" applyFill="1" applyBorder="1" applyAlignment="1">
      <alignment horizontal="right" vertical="center" wrapText="1"/>
    </xf>
    <xf numFmtId="165" fontId="35" fillId="3" borderId="75" xfId="2" quotePrefix="1" applyNumberFormat="1" applyFont="1" applyFill="1" applyBorder="1" applyAlignment="1">
      <alignment horizontal="righ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16" fillId="0" borderId="0" xfId="0" applyFont="1" applyAlignment="1">
      <alignment vertical="center" wrapText="1"/>
    </xf>
    <xf numFmtId="49" fontId="3" fillId="0" borderId="0" xfId="0" applyNumberFormat="1" applyFont="1" applyAlignment="1">
      <alignmen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0" fontId="3" fillId="0" borderId="0" xfId="0"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vertical="top" wrapText="1"/>
    </xf>
    <xf numFmtId="0" fontId="6" fillId="0" borderId="0" xfId="0" applyFont="1" applyAlignment="1">
      <alignment vertical="top" wrapText="1"/>
    </xf>
    <xf numFmtId="49" fontId="2" fillId="0" borderId="0" xfId="0" applyNumberFormat="1" applyFont="1" applyAlignment="1">
      <alignment horizontal="left" vertical="top" wrapText="1"/>
    </xf>
    <xf numFmtId="164" fontId="2" fillId="0" borderId="0" xfId="0" applyNumberFormat="1" applyFont="1" applyAlignment="1">
      <alignment horizontal="center" vertical="top" wrapText="1"/>
    </xf>
    <xf numFmtId="1" fontId="2" fillId="0" borderId="0" xfId="0" applyNumberFormat="1" applyFont="1" applyAlignment="1">
      <alignment horizontal="center" vertical="top" wrapText="1"/>
    </xf>
    <xf numFmtId="165" fontId="2" fillId="0" borderId="0" xfId="0" applyNumberFormat="1" applyFont="1" applyAlignment="1">
      <alignment horizontal="right" vertical="top" wrapText="1"/>
    </xf>
    <xf numFmtId="0" fontId="2" fillId="0" borderId="0" xfId="0" applyFont="1" applyAlignment="1">
      <alignment horizontal="left" vertical="top" wrapText="1"/>
    </xf>
    <xf numFmtId="49" fontId="5" fillId="5" borderId="41" xfId="2" applyNumberFormat="1" applyFont="1" applyFill="1" applyBorder="1" applyAlignment="1">
      <alignment horizontal="center" vertical="center" wrapText="1"/>
    </xf>
    <xf numFmtId="0" fontId="5" fillId="5" borderId="34" xfId="0" applyFont="1" applyFill="1" applyBorder="1" applyAlignment="1">
      <alignment horizontal="center" vertical="center" wrapText="1"/>
    </xf>
    <xf numFmtId="164" fontId="5" fillId="5" borderId="34" xfId="0" applyNumberFormat="1" applyFont="1" applyFill="1" applyBorder="1" applyAlignment="1">
      <alignment horizontal="center" vertical="center" wrapText="1"/>
    </xf>
    <xf numFmtId="1" fontId="5" fillId="5" borderId="34" xfId="0" applyNumberFormat="1" applyFont="1" applyFill="1" applyBorder="1" applyAlignment="1">
      <alignment horizontal="center" vertical="center" wrapText="1"/>
    </xf>
    <xf numFmtId="165" fontId="5" fillId="5" borderId="34" xfId="0" applyNumberFormat="1"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0" xfId="0" applyFont="1" applyFill="1" applyAlignment="1">
      <alignment vertical="top" wrapText="1"/>
    </xf>
    <xf numFmtId="0" fontId="5" fillId="5" borderId="17" xfId="0" applyFont="1" applyFill="1" applyBorder="1" applyAlignment="1">
      <alignment vertical="top" wrapText="1"/>
    </xf>
    <xf numFmtId="0" fontId="4" fillId="0" borderId="0" xfId="0" applyFont="1" applyAlignment="1">
      <alignment horizontal="left" vertical="top" wrapText="1" indent="1"/>
    </xf>
    <xf numFmtId="0" fontId="38" fillId="3" borderId="1" xfId="0" applyFont="1" applyFill="1" applyBorder="1" applyAlignment="1">
      <alignment horizontal="left" vertical="top" wrapText="1"/>
    </xf>
    <xf numFmtId="164" fontId="39" fillId="3" borderId="1" xfId="0" applyNumberFormat="1" applyFont="1" applyFill="1" applyBorder="1" applyAlignment="1">
      <alignment horizontal="center" vertical="top" wrapText="1"/>
    </xf>
    <xf numFmtId="1" fontId="39" fillId="3" borderId="1" xfId="0" applyNumberFormat="1" applyFont="1" applyFill="1" applyBorder="1" applyAlignment="1">
      <alignment horizontal="right" vertical="top" wrapText="1"/>
    </xf>
    <xf numFmtId="165" fontId="39" fillId="3" borderId="1" xfId="0" quotePrefix="1" applyNumberFormat="1" applyFont="1" applyFill="1" applyBorder="1" applyAlignment="1">
      <alignment horizontal="right" vertical="top" wrapText="1"/>
    </xf>
    <xf numFmtId="0" fontId="39" fillId="3" borderId="23" xfId="0" applyFont="1" applyFill="1" applyBorder="1" applyAlignment="1">
      <alignment horizontal="left" vertical="top" wrapText="1"/>
    </xf>
    <xf numFmtId="0" fontId="7" fillId="0" borderId="0" xfId="0" applyFont="1" applyAlignment="1">
      <alignment vertical="top" wrapText="1"/>
    </xf>
    <xf numFmtId="0" fontId="39" fillId="3" borderId="1" xfId="0" applyFont="1" applyFill="1" applyBorder="1" applyAlignment="1">
      <alignment horizontal="left" vertical="top" wrapText="1"/>
    </xf>
    <xf numFmtId="164" fontId="2" fillId="3" borderId="1" xfId="0" applyNumberFormat="1" applyFont="1" applyFill="1" applyBorder="1" applyAlignment="1">
      <alignment horizontal="center" vertical="top" wrapText="1"/>
    </xf>
    <xf numFmtId="164" fontId="2" fillId="5" borderId="3" xfId="0" applyNumberFormat="1" applyFont="1" applyFill="1" applyBorder="1" applyAlignment="1">
      <alignment horizontal="center" vertical="top" wrapText="1"/>
    </xf>
    <xf numFmtId="164" fontId="2" fillId="5" borderId="10" xfId="0" applyNumberFormat="1" applyFont="1" applyFill="1" applyBorder="1" applyAlignment="1">
      <alignment horizontal="center" vertical="top" wrapText="1"/>
    </xf>
    <xf numFmtId="1" fontId="2" fillId="5" borderId="10" xfId="0" applyNumberFormat="1" applyFont="1" applyFill="1" applyBorder="1" applyAlignment="1">
      <alignment horizontal="right" vertical="top" wrapText="1"/>
    </xf>
    <xf numFmtId="165" fontId="39" fillId="5" borderId="10" xfId="0" applyNumberFormat="1" applyFont="1" applyFill="1" applyBorder="1" applyAlignment="1">
      <alignment horizontal="right" vertical="top" wrapText="1"/>
    </xf>
    <xf numFmtId="0" fontId="2" fillId="5" borderId="6" xfId="0" applyFont="1" applyFill="1" applyBorder="1" applyAlignment="1">
      <alignment horizontal="left" vertical="top" wrapText="1"/>
    </xf>
    <xf numFmtId="0" fontId="2" fillId="3" borderId="47"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32" xfId="0" applyFont="1" applyFill="1" applyBorder="1" applyAlignment="1">
      <alignment horizontal="left" vertical="top" wrapText="1"/>
    </xf>
    <xf numFmtId="164" fontId="4" fillId="0" borderId="0" xfId="0" applyNumberFormat="1" applyFont="1" applyAlignment="1">
      <alignment horizontal="center" vertical="top" wrapText="1"/>
    </xf>
    <xf numFmtId="1" fontId="4" fillId="0" borderId="0" xfId="0" applyNumberFormat="1" applyFont="1" applyAlignment="1">
      <alignment horizontal="right" vertical="top" wrapText="1"/>
    </xf>
    <xf numFmtId="165" fontId="4" fillId="0" borderId="0" xfId="0" applyNumberFormat="1" applyFont="1" applyAlignment="1">
      <alignment horizontal="right" vertical="top" wrapText="1"/>
    </xf>
    <xf numFmtId="0" fontId="4" fillId="0" borderId="0" xfId="0" applyFont="1" applyAlignment="1">
      <alignment horizontal="left" vertical="top" wrapText="1"/>
    </xf>
    <xf numFmtId="0" fontId="2" fillId="0" borderId="0" xfId="0" applyFont="1" applyAlignment="1">
      <alignment horizontal="center" vertical="top" wrapText="1"/>
    </xf>
    <xf numFmtId="0" fontId="4" fillId="7" borderId="47" xfId="0" applyFont="1" applyFill="1" applyBorder="1" applyAlignment="1">
      <alignment horizontal="left" vertical="top" wrapText="1"/>
    </xf>
    <xf numFmtId="0" fontId="4" fillId="7" borderId="22" xfId="0" applyFont="1" applyFill="1" applyBorder="1" applyAlignment="1">
      <alignment horizontal="left" vertical="top" wrapText="1"/>
    </xf>
    <xf numFmtId="0" fontId="4" fillId="7" borderId="40" xfId="0" applyFont="1" applyFill="1" applyBorder="1" applyAlignment="1">
      <alignment horizontal="left" vertical="top" wrapText="1"/>
    </xf>
    <xf numFmtId="164" fontId="6" fillId="0" borderId="0" xfId="0" applyNumberFormat="1" applyFont="1" applyAlignment="1">
      <alignment horizontal="center" vertical="top" wrapText="1"/>
    </xf>
    <xf numFmtId="1" fontId="6" fillId="0" borderId="0" xfId="0" applyNumberFormat="1" applyFont="1" applyAlignment="1">
      <alignment horizontal="center" vertical="top" wrapText="1"/>
    </xf>
    <xf numFmtId="165" fontId="6" fillId="0" borderId="0" xfId="0" applyNumberFormat="1" applyFont="1" applyAlignment="1">
      <alignment horizontal="right" vertical="top" wrapText="1"/>
    </xf>
    <xf numFmtId="0" fontId="6"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wrapText="1"/>
    </xf>
    <xf numFmtId="49" fontId="2" fillId="0" borderId="0" xfId="0" applyNumberFormat="1" applyFont="1" applyAlignment="1">
      <alignment horizontal="center" vertical="top" wrapText="1"/>
    </xf>
    <xf numFmtId="0" fontId="4" fillId="5" borderId="49"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50" xfId="0" applyFont="1" applyFill="1" applyBorder="1" applyAlignment="1">
      <alignment horizontal="center" vertical="center" wrapText="1"/>
    </xf>
    <xf numFmtId="165" fontId="5" fillId="5" borderId="50" xfId="0" applyNumberFormat="1" applyFont="1" applyFill="1" applyBorder="1" applyAlignment="1">
      <alignment horizontal="center" vertical="center" wrapText="1"/>
    </xf>
    <xf numFmtId="1" fontId="5" fillId="5" borderId="50" xfId="0" applyNumberFormat="1" applyFont="1" applyFill="1" applyBorder="1" applyAlignment="1">
      <alignment horizontal="center" vertical="center" wrapText="1"/>
    </xf>
    <xf numFmtId="0" fontId="5" fillId="5" borderId="51" xfId="0" applyFont="1" applyFill="1" applyBorder="1" applyAlignment="1">
      <alignment horizontal="center" vertical="center" wrapText="1"/>
    </xf>
    <xf numFmtId="0" fontId="39" fillId="3" borderId="2" xfId="0" applyFont="1" applyFill="1" applyBorder="1" applyAlignment="1">
      <alignment horizontal="left" vertical="top" wrapText="1"/>
    </xf>
    <xf numFmtId="0" fontId="39" fillId="3" borderId="1" xfId="0" applyFont="1" applyFill="1" applyBorder="1" applyAlignment="1">
      <alignment horizontal="center" vertical="top" wrapText="1"/>
    </xf>
    <xf numFmtId="165" fontId="39" fillId="3" borderId="1" xfId="0" applyNumberFormat="1" applyFont="1" applyFill="1" applyBorder="1" applyAlignment="1">
      <alignment horizontal="right" vertical="top" wrapText="1"/>
    </xf>
    <xf numFmtId="1" fontId="39" fillId="3" borderId="1" xfId="0" applyNumberFormat="1" applyFont="1" applyFill="1" applyBorder="1" applyAlignment="1">
      <alignment horizontal="left" vertical="top" wrapText="1"/>
    </xf>
    <xf numFmtId="0" fontId="39" fillId="3" borderId="2" xfId="0" applyFont="1" applyFill="1" applyBorder="1" applyAlignment="1">
      <alignment horizontal="left" vertical="top"/>
    </xf>
    <xf numFmtId="165" fontId="2" fillId="3" borderId="1" xfId="0" applyNumberFormat="1" applyFont="1" applyFill="1" applyBorder="1" applyAlignment="1">
      <alignment horizontal="left" vertical="top" wrapText="1"/>
    </xf>
    <xf numFmtId="0" fontId="2" fillId="3" borderId="23" xfId="0" applyFont="1" applyFill="1" applyBorder="1" applyAlignment="1">
      <alignment horizontal="left" vertical="top" wrapText="1"/>
    </xf>
    <xf numFmtId="1" fontId="2" fillId="3" borderId="33" xfId="0" applyNumberFormat="1" applyFont="1" applyFill="1" applyBorder="1" applyAlignment="1">
      <alignment horizontal="center" vertical="top" wrapText="1"/>
    </xf>
    <xf numFmtId="1" fontId="2" fillId="3" borderId="54" xfId="0" applyNumberFormat="1" applyFont="1" applyFill="1" applyBorder="1" applyAlignment="1">
      <alignment horizontal="center" vertical="top" wrapText="1"/>
    </xf>
    <xf numFmtId="1" fontId="2" fillId="3" borderId="34" xfId="0" applyNumberFormat="1" applyFont="1" applyFill="1" applyBorder="1" applyAlignment="1">
      <alignment horizontal="center" vertical="top" wrapText="1"/>
    </xf>
    <xf numFmtId="0" fontId="2" fillId="3" borderId="40" xfId="0" applyFont="1" applyFill="1" applyBorder="1" applyAlignment="1">
      <alignment horizontal="center" vertical="top" wrapText="1"/>
    </xf>
    <xf numFmtId="1" fontId="2" fillId="7" borderId="33" xfId="0" applyNumberFormat="1" applyFont="1" applyFill="1" applyBorder="1" applyAlignment="1">
      <alignment horizontal="center" vertical="top" wrapText="1"/>
    </xf>
    <xf numFmtId="0" fontId="2" fillId="7" borderId="47" xfId="0" applyFont="1" applyFill="1" applyBorder="1" applyAlignment="1">
      <alignment horizontal="center" vertical="top" wrapText="1"/>
    </xf>
    <xf numFmtId="1" fontId="2" fillId="7" borderId="54" xfId="0" applyNumberFormat="1" applyFont="1" applyFill="1" applyBorder="1" applyAlignment="1">
      <alignment horizontal="center" vertical="top" wrapText="1"/>
    </xf>
    <xf numFmtId="0" fontId="2" fillId="7" borderId="22" xfId="0" applyFont="1" applyFill="1" applyBorder="1" applyAlignment="1">
      <alignment horizontal="center" vertical="top" wrapText="1"/>
    </xf>
    <xf numFmtId="1" fontId="2" fillId="7" borderId="34" xfId="0"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6" fillId="0" borderId="0" xfId="0" applyFont="1" applyAlignment="1">
      <alignment horizontal="center" vertical="top" wrapText="1"/>
    </xf>
    <xf numFmtId="164" fontId="2" fillId="0" borderId="0" xfId="0" applyNumberFormat="1" applyFont="1" applyAlignment="1">
      <alignment horizontal="right" vertical="top" wrapText="1"/>
    </xf>
    <xf numFmtId="164" fontId="5" fillId="5" borderId="50" xfId="0" applyNumberFormat="1" applyFont="1" applyFill="1" applyBorder="1" applyAlignment="1">
      <alignment horizontal="center" vertical="center" wrapText="1"/>
    </xf>
    <xf numFmtId="0" fontId="39" fillId="3" borderId="15" xfId="0" applyFont="1" applyFill="1" applyBorder="1" applyAlignment="1">
      <alignment horizontal="left" vertical="top"/>
    </xf>
    <xf numFmtId="0" fontId="38" fillId="3" borderId="8" xfId="0" applyFont="1" applyFill="1" applyBorder="1" applyAlignment="1">
      <alignment horizontal="left" vertical="top" wrapText="1"/>
    </xf>
    <xf numFmtId="0" fontId="39" fillId="3" borderId="8" xfId="0" applyFont="1" applyFill="1" applyBorder="1" applyAlignment="1">
      <alignment horizontal="center" vertical="top" wrapText="1"/>
    </xf>
    <xf numFmtId="164" fontId="39" fillId="3" borderId="8" xfId="0" applyNumberFormat="1" applyFont="1" applyFill="1" applyBorder="1" applyAlignment="1">
      <alignment horizontal="right" vertical="top" wrapText="1"/>
    </xf>
    <xf numFmtId="165" fontId="39" fillId="3" borderId="8" xfId="0" quotePrefix="1" applyNumberFormat="1" applyFont="1" applyFill="1" applyBorder="1" applyAlignment="1">
      <alignment horizontal="right" vertical="top" wrapText="1"/>
    </xf>
    <xf numFmtId="1" fontId="39" fillId="3" borderId="8" xfId="0" applyNumberFormat="1" applyFont="1" applyFill="1" applyBorder="1" applyAlignment="1">
      <alignment horizontal="left" vertical="top" wrapText="1"/>
    </xf>
    <xf numFmtId="0" fontId="39" fillId="3" borderId="32" xfId="0" applyFont="1" applyFill="1" applyBorder="1" applyAlignment="1">
      <alignment horizontal="left" vertical="top" wrapText="1"/>
    </xf>
    <xf numFmtId="164" fontId="2" fillId="3" borderId="8" xfId="0" applyNumberFormat="1" applyFont="1" applyFill="1" applyBorder="1" applyAlignment="1">
      <alignment horizontal="right" vertical="top" wrapText="1"/>
    </xf>
    <xf numFmtId="1" fontId="2" fillId="3" borderId="8" xfId="0" applyNumberFormat="1" applyFont="1" applyFill="1" applyBorder="1" applyAlignment="1">
      <alignment horizontal="center" vertical="top" wrapText="1"/>
    </xf>
    <xf numFmtId="1" fontId="4" fillId="7" borderId="34" xfId="0" applyNumberFormat="1" applyFont="1" applyFill="1" applyBorder="1" applyAlignment="1">
      <alignment horizontal="center" vertical="top" wrapText="1"/>
    </xf>
    <xf numFmtId="0" fontId="4" fillId="7" borderId="40" xfId="0" applyFont="1" applyFill="1" applyBorder="1" applyAlignment="1">
      <alignment horizontal="center" vertical="top" wrapText="1"/>
    </xf>
    <xf numFmtId="164" fontId="6" fillId="0" borderId="0" xfId="0" applyNumberFormat="1" applyFont="1" applyAlignment="1">
      <alignment horizontal="right" vertical="top" wrapText="1"/>
    </xf>
    <xf numFmtId="49" fontId="3" fillId="0" borderId="0" xfId="0" applyNumberFormat="1" applyFont="1" applyAlignment="1">
      <alignment horizontal="right"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5" fillId="0" borderId="0" xfId="0" applyFont="1" applyAlignment="1">
      <alignment horizontal="right" vertical="top" wrapText="1"/>
    </xf>
    <xf numFmtId="165" fontId="5" fillId="5" borderId="69" xfId="0" applyNumberFormat="1" applyFont="1" applyFill="1" applyBorder="1" applyAlignment="1">
      <alignment horizontal="center" vertical="center" wrapText="1"/>
    </xf>
    <xf numFmtId="0" fontId="39" fillId="3" borderId="46" xfId="0" applyFont="1" applyFill="1" applyBorder="1" applyAlignment="1">
      <alignment horizontal="left" vertical="top"/>
    </xf>
    <xf numFmtId="0" fontId="38" fillId="3" borderId="33" xfId="0" applyFont="1" applyFill="1" applyBorder="1" applyAlignment="1">
      <alignment horizontal="left" vertical="top" wrapText="1"/>
    </xf>
    <xf numFmtId="0" fontId="39" fillId="3" borderId="33" xfId="0" applyFont="1" applyFill="1" applyBorder="1" applyAlignment="1">
      <alignment horizontal="left" vertical="top" wrapText="1"/>
    </xf>
    <xf numFmtId="165" fontId="39" fillId="3" borderId="33" xfId="0" quotePrefix="1" applyNumberFormat="1" applyFont="1" applyFill="1" applyBorder="1" applyAlignment="1">
      <alignment horizontal="right" vertical="top" wrapText="1"/>
    </xf>
    <xf numFmtId="165" fontId="39" fillId="3" borderId="72" xfId="0" quotePrefix="1" applyNumberFormat="1" applyFont="1" applyFill="1" applyBorder="1" applyAlignment="1">
      <alignment horizontal="right" vertical="top" wrapText="1"/>
    </xf>
    <xf numFmtId="0" fontId="17" fillId="0" borderId="0" xfId="0" applyFont="1" applyAlignment="1">
      <alignment horizontal="center" vertical="top" wrapText="1"/>
    </xf>
    <xf numFmtId="0" fontId="17" fillId="0" borderId="0" xfId="0" applyFont="1" applyAlignment="1">
      <alignment horizontal="right" vertical="top" wrapText="1"/>
    </xf>
    <xf numFmtId="0" fontId="17" fillId="0" borderId="0" xfId="0" applyFont="1" applyAlignment="1">
      <alignment vertical="top" wrapText="1"/>
    </xf>
    <xf numFmtId="1" fontId="2" fillId="0" borderId="0" xfId="0" applyNumberFormat="1" applyFont="1" applyAlignment="1">
      <alignment horizontal="left" vertical="top" wrapText="1"/>
    </xf>
    <xf numFmtId="0" fontId="39" fillId="3" borderId="15" xfId="0" applyFont="1" applyFill="1" applyBorder="1" applyAlignment="1">
      <alignment horizontal="left" vertical="top" wrapText="1"/>
    </xf>
    <xf numFmtId="165" fontId="2" fillId="3" borderId="32" xfId="0"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5" fontId="2" fillId="3" borderId="23" xfId="0" applyNumberFormat="1" applyFont="1" applyFill="1" applyBorder="1" applyAlignment="1">
      <alignment horizontal="right" vertical="top" wrapText="1"/>
    </xf>
    <xf numFmtId="164" fontId="2" fillId="3" borderId="38" xfId="0" applyNumberFormat="1" applyFont="1" applyFill="1" applyBorder="1" applyAlignment="1">
      <alignment horizontal="right" vertical="top" wrapText="1"/>
    </xf>
    <xf numFmtId="165" fontId="4" fillId="3" borderId="27" xfId="0" applyNumberFormat="1" applyFont="1" applyFill="1" applyBorder="1" applyAlignment="1">
      <alignment horizontal="right" vertical="top" wrapText="1"/>
    </xf>
    <xf numFmtId="1" fontId="2" fillId="3" borderId="34" xfId="0" applyNumberFormat="1" applyFont="1" applyFill="1" applyBorder="1" applyAlignment="1">
      <alignment horizontal="left" vertical="top" wrapText="1"/>
    </xf>
    <xf numFmtId="1" fontId="2" fillId="7" borderId="33" xfId="0" applyNumberFormat="1" applyFont="1" applyFill="1" applyBorder="1" applyAlignment="1">
      <alignment horizontal="left" vertical="top" wrapText="1"/>
    </xf>
    <xf numFmtId="0" fontId="2" fillId="7" borderId="47"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7" borderId="23" xfId="0" applyFont="1" applyFill="1" applyBorder="1" applyAlignment="1">
      <alignment horizontal="left" vertical="top" wrapText="1"/>
    </xf>
    <xf numFmtId="1" fontId="2" fillId="7" borderId="54" xfId="0" applyNumberFormat="1" applyFont="1" applyFill="1" applyBorder="1" applyAlignment="1">
      <alignment horizontal="left" vertical="top" wrapText="1"/>
    </xf>
    <xf numFmtId="0" fontId="2" fillId="7" borderId="22" xfId="0" applyFont="1" applyFill="1" applyBorder="1" applyAlignment="1">
      <alignment horizontal="left" vertical="top" wrapText="1"/>
    </xf>
    <xf numFmtId="1" fontId="4" fillId="7" borderId="34" xfId="0" applyNumberFormat="1" applyFont="1" applyFill="1" applyBorder="1" applyAlignment="1">
      <alignment horizontal="left" vertical="top" wrapText="1"/>
    </xf>
    <xf numFmtId="1" fontId="6" fillId="0" borderId="0" xfId="0" applyNumberFormat="1" applyFont="1" applyAlignment="1">
      <alignment horizontal="left" vertical="top" wrapText="1"/>
    </xf>
    <xf numFmtId="0" fontId="3" fillId="0" borderId="0" xfId="0" applyFont="1" applyAlignment="1">
      <alignment wrapText="1"/>
    </xf>
    <xf numFmtId="0" fontId="2" fillId="0" borderId="0" xfId="0" applyFont="1" applyAlignment="1">
      <alignment wrapText="1"/>
    </xf>
    <xf numFmtId="0" fontId="6" fillId="0" borderId="0" xfId="0" applyFont="1" applyAlignment="1">
      <alignment wrapText="1"/>
    </xf>
    <xf numFmtId="49" fontId="5" fillId="0" borderId="0" xfId="0" applyNumberFormat="1" applyFont="1" applyAlignment="1">
      <alignment horizontal="center" vertical="top" wrapText="1"/>
    </xf>
    <xf numFmtId="0" fontId="5" fillId="0" borderId="0" xfId="0" applyFont="1" applyAlignment="1">
      <alignment horizontal="center" wrapText="1"/>
    </xf>
    <xf numFmtId="49" fontId="8" fillId="5" borderId="46" xfId="0" applyNumberFormat="1" applyFont="1" applyFill="1" applyBorder="1" applyAlignment="1">
      <alignment horizontal="left" vertical="top" wrapText="1"/>
    </xf>
    <xf numFmtId="49" fontId="5" fillId="5" borderId="33" xfId="0" applyNumberFormat="1" applyFont="1" applyFill="1" applyBorder="1" applyAlignment="1">
      <alignment horizontal="center" vertical="top" wrapText="1"/>
    </xf>
    <xf numFmtId="0" fontId="5" fillId="5" borderId="2" xfId="0" applyFont="1" applyFill="1" applyBorder="1" applyAlignment="1">
      <alignment horizontal="right" wrapText="1"/>
    </xf>
    <xf numFmtId="0" fontId="8" fillId="5" borderId="1" xfId="0" applyFont="1" applyFill="1" applyBorder="1" applyAlignment="1">
      <alignment wrapText="1"/>
    </xf>
    <xf numFmtId="9" fontId="35" fillId="0" borderId="0" xfId="0" applyNumberFormat="1" applyFont="1" applyAlignment="1">
      <alignment horizontal="center" wrapText="1"/>
    </xf>
    <xf numFmtId="165" fontId="35" fillId="0" borderId="0" xfId="0" applyNumberFormat="1" applyFont="1" applyAlignment="1">
      <alignment horizontal="center" wrapText="1"/>
    </xf>
    <xf numFmtId="0" fontId="8" fillId="0" borderId="0" xfId="0" applyFont="1" applyAlignment="1">
      <alignment horizontal="center" wrapText="1"/>
    </xf>
    <xf numFmtId="165" fontId="8" fillId="0" borderId="0" xfId="0" applyNumberFormat="1" applyFont="1" applyAlignment="1">
      <alignment horizontal="center" wrapText="1"/>
    </xf>
    <xf numFmtId="0" fontId="8" fillId="0" borderId="16" xfId="0" applyFont="1" applyBorder="1" applyAlignment="1">
      <alignment horizontal="right" wrapText="1"/>
    </xf>
    <xf numFmtId="0" fontId="0" fillId="0" borderId="17" xfId="0" applyBorder="1" applyAlignment="1">
      <alignment horizontal="center" wrapText="1"/>
    </xf>
    <xf numFmtId="0" fontId="8" fillId="0" borderId="0" xfId="0" applyFont="1" applyAlignment="1">
      <alignment horizontal="right" wrapText="1"/>
    </xf>
    <xf numFmtId="0" fontId="0" fillId="0" borderId="0" xfId="0" applyAlignment="1">
      <alignment horizontal="center" wrapText="1"/>
    </xf>
    <xf numFmtId="0" fontId="5" fillId="7" borderId="46" xfId="0" applyFont="1" applyFill="1" applyBorder="1" applyAlignment="1">
      <alignment horizontal="right" wrapText="1"/>
    </xf>
    <xf numFmtId="0" fontId="5" fillId="7" borderId="28" xfId="0" applyFont="1" applyFill="1" applyBorder="1" applyAlignment="1">
      <alignment horizontal="right" wrapText="1"/>
    </xf>
    <xf numFmtId="0" fontId="5" fillId="7" borderId="42" xfId="0" applyFont="1" applyFill="1" applyBorder="1" applyAlignment="1">
      <alignment horizontal="right" wrapText="1"/>
    </xf>
    <xf numFmtId="0" fontId="5" fillId="0" borderId="0" xfId="0" applyFont="1" applyAlignment="1">
      <alignment horizontal="right" wrapText="1"/>
    </xf>
    <xf numFmtId="0" fontId="5" fillId="0" borderId="0" xfId="0" applyFont="1" applyAlignment="1">
      <alignment horizontal="left" vertical="top" wrapText="1" indent="1"/>
    </xf>
    <xf numFmtId="0" fontId="0" fillId="0" borderId="0" xfId="0" applyAlignment="1">
      <alignment wrapText="1"/>
    </xf>
    <xf numFmtId="0" fontId="8" fillId="0" borderId="2" xfId="0" applyFont="1" applyBorder="1" applyAlignment="1" applyProtection="1">
      <alignment horizontal="right" wrapText="1"/>
      <protection locked="0"/>
    </xf>
    <xf numFmtId="0" fontId="8" fillId="0" borderId="28" xfId="0" applyFont="1" applyBorder="1" applyAlignment="1" applyProtection="1">
      <alignment horizontal="right" wrapText="1"/>
      <protection locked="0"/>
    </xf>
    <xf numFmtId="49" fontId="11" fillId="0" borderId="0" xfId="0" applyNumberFormat="1" applyFont="1" applyAlignment="1">
      <alignment vertical="center" wrapText="1"/>
    </xf>
    <xf numFmtId="0" fontId="5" fillId="5" borderId="33" xfId="0" applyFont="1" applyFill="1" applyBorder="1" applyAlignment="1">
      <alignment horizontal="center" vertical="center" wrapText="1"/>
    </xf>
    <xf numFmtId="165" fontId="4" fillId="7" borderId="40" xfId="0" applyNumberFormat="1" applyFont="1" applyFill="1" applyBorder="1" applyAlignment="1">
      <alignment horizontal="right" vertical="center" wrapText="1"/>
    </xf>
    <xf numFmtId="0" fontId="4" fillId="7" borderId="56" xfId="0" applyFont="1" applyFill="1" applyBorder="1" applyAlignment="1">
      <alignment horizontal="right" vertical="center" wrapText="1"/>
    </xf>
    <xf numFmtId="0" fontId="5" fillId="5" borderId="46" xfId="0" applyFont="1" applyFill="1" applyBorder="1" applyAlignment="1">
      <alignment horizontal="center" vertical="center" wrapText="1"/>
    </xf>
    <xf numFmtId="0" fontId="8" fillId="3" borderId="18" xfId="2" applyFont="1" applyFill="1" applyBorder="1" applyAlignment="1">
      <alignment horizontal="left" vertical="center" wrapText="1"/>
    </xf>
    <xf numFmtId="0" fontId="8" fillId="3" borderId="1" xfId="2" applyFont="1" applyFill="1" applyBorder="1" applyAlignment="1">
      <alignment horizontal="left" vertical="center" wrapText="1"/>
    </xf>
    <xf numFmtId="1" fontId="2" fillId="3" borderId="2" xfId="0" applyNumberFormat="1" applyFont="1" applyFill="1" applyBorder="1" applyAlignment="1">
      <alignment horizontal="right" vertical="center" wrapText="1"/>
    </xf>
    <xf numFmtId="1" fontId="0" fillId="3" borderId="2" xfId="0" applyNumberFormat="1" applyFill="1" applyBorder="1" applyAlignment="1">
      <alignment horizontal="right" vertical="center" wrapText="1"/>
    </xf>
    <xf numFmtId="1" fontId="2" fillId="3" borderId="45" xfId="0" applyNumberFormat="1" applyFont="1" applyFill="1" applyBorder="1" applyAlignment="1">
      <alignment horizontal="right" vertical="center" wrapText="1"/>
    </xf>
    <xf numFmtId="0" fontId="3" fillId="3" borderId="37" xfId="0" applyFont="1" applyFill="1" applyBorder="1" applyAlignment="1">
      <alignment vertical="center" wrapText="1"/>
    </xf>
    <xf numFmtId="0" fontId="3" fillId="3" borderId="53" xfId="0" applyFont="1" applyFill="1" applyBorder="1" applyAlignment="1">
      <alignment vertical="center" wrapText="1"/>
    </xf>
    <xf numFmtId="0" fontId="3" fillId="3" borderId="36" xfId="0" applyFont="1" applyFill="1" applyBorder="1" applyAlignment="1">
      <alignment vertical="center" wrapText="1"/>
    </xf>
    <xf numFmtId="0" fontId="39" fillId="3" borderId="1" xfId="5" applyFont="1" applyFill="1" applyBorder="1" applyAlignment="1">
      <alignment horizontal="left" vertical="top" wrapText="1"/>
    </xf>
    <xf numFmtId="0" fontId="39" fillId="3" borderId="2" xfId="5" applyFont="1" applyFill="1" applyBorder="1" applyAlignment="1">
      <alignment horizontal="left" vertical="top" wrapText="1"/>
    </xf>
    <xf numFmtId="1" fontId="39" fillId="3" borderId="1" xfId="5" applyNumberFormat="1" applyFont="1" applyFill="1" applyBorder="1" applyAlignment="1">
      <alignment horizontal="left" vertical="top" wrapText="1"/>
    </xf>
    <xf numFmtId="165" fontId="39" fillId="3" borderId="1" xfId="5" quotePrefix="1" applyNumberFormat="1" applyFont="1" applyFill="1" applyBorder="1" applyAlignment="1">
      <alignment horizontal="right" vertical="top" wrapText="1"/>
    </xf>
    <xf numFmtId="49" fontId="11" fillId="0" borderId="31" xfId="0" applyNumberFormat="1" applyFont="1" applyBorder="1" applyAlignment="1">
      <alignment vertical="center" wrapText="1"/>
    </xf>
    <xf numFmtId="49" fontId="37" fillId="0" borderId="0" xfId="0" applyNumberFormat="1" applyFont="1" applyAlignment="1">
      <alignment vertical="center" wrapText="1"/>
    </xf>
    <xf numFmtId="0" fontId="7" fillId="0" borderId="0" xfId="0" applyFont="1" applyAlignment="1">
      <alignment vertical="center" wrapText="1"/>
    </xf>
    <xf numFmtId="0" fontId="6" fillId="0" borderId="0" xfId="0" applyFont="1" applyAlignment="1" applyProtection="1">
      <alignment vertical="top" wrapText="1"/>
      <protection locked="0"/>
    </xf>
    <xf numFmtId="0" fontId="38" fillId="3" borderId="33" xfId="0" applyFont="1" applyFill="1" applyBorder="1" applyAlignment="1">
      <alignment vertical="top" wrapText="1"/>
    </xf>
    <xf numFmtId="0" fontId="2" fillId="0" borderId="1" xfId="0" applyFont="1" applyBorder="1" applyAlignment="1" applyProtection="1">
      <alignment vertical="top" wrapText="1"/>
      <protection locked="0"/>
    </xf>
    <xf numFmtId="165" fontId="5" fillId="5" borderId="46" xfId="0" applyNumberFormat="1" applyFont="1" applyFill="1" applyBorder="1" applyAlignment="1">
      <alignment horizontal="center" vertical="center" wrapText="1"/>
    </xf>
    <xf numFmtId="0" fontId="5" fillId="5" borderId="47" xfId="0" applyFont="1" applyFill="1" applyBorder="1" applyAlignment="1">
      <alignment horizontal="center" vertical="center" wrapText="1"/>
    </xf>
    <xf numFmtId="1" fontId="2" fillId="7" borderId="46" xfId="0" applyNumberFormat="1" applyFont="1" applyFill="1" applyBorder="1" applyAlignment="1">
      <alignment horizontal="right" vertical="center" wrapText="1"/>
    </xf>
    <xf numFmtId="1" fontId="2" fillId="7" borderId="45" xfId="0" applyNumberFormat="1" applyFont="1" applyFill="1" applyBorder="1" applyAlignment="1">
      <alignment horizontal="right" vertical="center" wrapText="1"/>
    </xf>
    <xf numFmtId="0" fontId="8" fillId="3" borderId="60" xfId="2" applyFont="1" applyFill="1" applyBorder="1" applyAlignment="1">
      <alignment horizontal="left" vertical="center" wrapText="1"/>
    </xf>
    <xf numFmtId="0" fontId="8" fillId="3" borderId="54" xfId="2" applyFont="1" applyFill="1" applyBorder="1" applyAlignment="1">
      <alignment horizontal="left" vertical="center" wrapText="1"/>
    </xf>
    <xf numFmtId="9" fontId="8" fillId="4" borderId="54" xfId="2" applyNumberFormat="1" applyFont="1" applyFill="1" applyBorder="1" applyAlignment="1" applyProtection="1">
      <alignment horizontal="center" vertical="center" wrapText="1"/>
      <protection locked="0"/>
    </xf>
    <xf numFmtId="0" fontId="4" fillId="7" borderId="39" xfId="0" applyFont="1" applyFill="1" applyBorder="1" applyAlignment="1">
      <alignment vertical="center" wrapText="1"/>
    </xf>
    <xf numFmtId="0" fontId="4" fillId="7" borderId="64" xfId="0" applyFont="1" applyFill="1" applyBorder="1" applyAlignment="1">
      <alignment vertical="center" wrapText="1"/>
    </xf>
    <xf numFmtId="0" fontId="4" fillId="7" borderId="48" xfId="0" applyFont="1" applyFill="1" applyBorder="1" applyAlignment="1">
      <alignment vertical="center" wrapText="1"/>
    </xf>
    <xf numFmtId="0" fontId="4" fillId="7" borderId="63" xfId="0" applyFont="1" applyFill="1" applyBorder="1" applyAlignment="1">
      <alignment vertical="center" wrapText="1"/>
    </xf>
    <xf numFmtId="0" fontId="4" fillId="7" borderId="26" xfId="0" applyFont="1" applyFill="1" applyBorder="1" applyAlignment="1">
      <alignment vertical="center" wrapText="1"/>
    </xf>
    <xf numFmtId="0" fontId="4" fillId="7" borderId="33" xfId="0" applyFont="1" applyFill="1" applyBorder="1" applyAlignment="1">
      <alignment vertical="center" wrapText="1"/>
    </xf>
    <xf numFmtId="0" fontId="4" fillId="7" borderId="38" xfId="0" applyFont="1" applyFill="1" applyBorder="1" applyAlignment="1">
      <alignment vertical="center" wrapText="1"/>
    </xf>
    <xf numFmtId="0" fontId="4" fillId="7" borderId="34" xfId="0" applyFont="1" applyFill="1" applyBorder="1" applyAlignment="1">
      <alignment vertical="center" wrapText="1"/>
    </xf>
    <xf numFmtId="49" fontId="4" fillId="7" borderId="68" xfId="2" applyNumberFormat="1" applyFont="1" applyFill="1" applyBorder="1" applyAlignment="1">
      <alignment vertical="center" wrapText="1"/>
    </xf>
    <xf numFmtId="49" fontId="4" fillId="7" borderId="34" xfId="2" applyNumberFormat="1" applyFont="1" applyFill="1" applyBorder="1" applyAlignment="1">
      <alignment vertical="center" wrapText="1"/>
    </xf>
    <xf numFmtId="164" fontId="2" fillId="3" borderId="8" xfId="0" applyNumberFormat="1" applyFont="1" applyFill="1" applyBorder="1" applyAlignment="1">
      <alignment horizontal="right" vertical="center" wrapText="1"/>
    </xf>
    <xf numFmtId="164" fontId="2" fillId="3" borderId="2" xfId="0" applyNumberFormat="1" applyFont="1" applyFill="1" applyBorder="1" applyAlignment="1">
      <alignment horizontal="right" vertical="center" wrapText="1"/>
    </xf>
    <xf numFmtId="164" fontId="2" fillId="3" borderId="1" xfId="0" applyNumberFormat="1" applyFont="1" applyFill="1" applyBorder="1" applyAlignment="1">
      <alignment horizontal="right" vertical="center" wrapText="1"/>
    </xf>
    <xf numFmtId="164" fontId="2" fillId="3" borderId="15"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164" fontId="4" fillId="3" borderId="15" xfId="0" applyNumberFormat="1" applyFont="1" applyFill="1" applyBorder="1" applyAlignment="1">
      <alignment horizontal="right" vertical="center" wrapText="1"/>
    </xf>
    <xf numFmtId="164" fontId="4" fillId="3" borderId="50" xfId="0" applyNumberFormat="1" applyFont="1" applyFill="1" applyBorder="1" applyAlignment="1">
      <alignment horizontal="right" vertical="center" wrapText="1"/>
    </xf>
    <xf numFmtId="164" fontId="4" fillId="3" borderId="49" xfId="0" applyNumberFormat="1" applyFont="1" applyFill="1" applyBorder="1" applyAlignment="1">
      <alignment horizontal="right" vertical="center" wrapText="1"/>
    </xf>
    <xf numFmtId="164" fontId="4" fillId="3" borderId="54" xfId="0" applyNumberFormat="1" applyFont="1" applyFill="1" applyBorder="1" applyAlignment="1">
      <alignment horizontal="right" vertical="center" wrapText="1"/>
    </xf>
    <xf numFmtId="164" fontId="4" fillId="3" borderId="45" xfId="0" applyNumberFormat="1" applyFont="1" applyFill="1" applyBorder="1" applyAlignment="1">
      <alignment horizontal="right" vertical="center" wrapText="1"/>
    </xf>
    <xf numFmtId="164" fontId="4" fillId="3" borderId="34" xfId="0" applyNumberFormat="1" applyFont="1" applyFill="1" applyBorder="1" applyAlignment="1">
      <alignment horizontal="right" vertical="center" wrapText="1"/>
    </xf>
    <xf numFmtId="164" fontId="4" fillId="3" borderId="41" xfId="0" applyNumberFormat="1" applyFont="1" applyFill="1" applyBorder="1" applyAlignment="1">
      <alignment horizontal="right" vertical="center" wrapText="1"/>
    </xf>
    <xf numFmtId="164" fontId="2" fillId="3" borderId="14" xfId="0" applyNumberFormat="1" applyFont="1" applyFill="1" applyBorder="1" applyAlignment="1">
      <alignment horizontal="right" vertical="center" wrapText="1"/>
    </xf>
    <xf numFmtId="164" fontId="0" fillId="3" borderId="14" xfId="0" applyNumberFormat="1" applyFill="1" applyBorder="1" applyAlignment="1">
      <alignment horizontal="right" vertical="center" wrapText="1"/>
    </xf>
    <xf numFmtId="164" fontId="2" fillId="7" borderId="67" xfId="0" applyNumberFormat="1" applyFont="1" applyFill="1" applyBorder="1" applyAlignment="1">
      <alignment horizontal="right" vertical="center" wrapText="1"/>
    </xf>
    <xf numFmtId="164" fontId="2" fillId="7" borderId="14" xfId="0" applyNumberFormat="1" applyFont="1" applyFill="1" applyBorder="1" applyAlignment="1">
      <alignment horizontal="right" vertical="center" wrapText="1"/>
    </xf>
    <xf numFmtId="164" fontId="4" fillId="7" borderId="68" xfId="0" applyNumberFormat="1" applyFont="1" applyFill="1" applyBorder="1" applyAlignment="1">
      <alignment horizontal="right" vertical="center" wrapText="1"/>
    </xf>
    <xf numFmtId="164" fontId="0" fillId="3" borderId="1" xfId="0" applyNumberFormat="1" applyFill="1" applyBorder="1" applyAlignment="1">
      <alignment horizontal="right" vertical="center" wrapText="1"/>
    </xf>
    <xf numFmtId="164" fontId="2" fillId="3" borderId="54" xfId="0" applyNumberFormat="1" applyFont="1" applyFill="1" applyBorder="1" applyAlignment="1">
      <alignment horizontal="right" vertical="center" wrapText="1"/>
    </xf>
    <xf numFmtId="164" fontId="4" fillId="7" borderId="33" xfId="0" applyNumberFormat="1" applyFont="1" applyFill="1" applyBorder="1" applyAlignment="1">
      <alignment horizontal="right" vertical="center" wrapText="1"/>
    </xf>
    <xf numFmtId="164" fontId="4" fillId="7" borderId="54" xfId="0" applyNumberFormat="1" applyFont="1" applyFill="1" applyBorder="1" applyAlignment="1">
      <alignment horizontal="right" vertical="center" wrapText="1"/>
    </xf>
    <xf numFmtId="164" fontId="4" fillId="7" borderId="34" xfId="0" applyNumberFormat="1" applyFont="1" applyFill="1" applyBorder="1" applyAlignment="1">
      <alignment horizontal="right" vertical="center" wrapText="1"/>
    </xf>
    <xf numFmtId="164" fontId="8" fillId="3" borderId="1" xfId="2" applyNumberFormat="1" applyFont="1" applyFill="1" applyBorder="1" applyAlignment="1">
      <alignment horizontal="right" vertical="center" wrapText="1"/>
    </xf>
    <xf numFmtId="164" fontId="8" fillId="3" borderId="54" xfId="2" applyNumberFormat="1" applyFont="1" applyFill="1" applyBorder="1" applyAlignment="1">
      <alignment horizontal="right" vertical="center" wrapText="1"/>
    </xf>
    <xf numFmtId="164" fontId="8" fillId="3" borderId="75" xfId="2" applyNumberFormat="1" applyFont="1" applyFill="1" applyBorder="1" applyAlignment="1">
      <alignment horizontal="right" vertical="center" wrapText="1"/>
    </xf>
    <xf numFmtId="164" fontId="8" fillId="3" borderId="76" xfId="2" applyNumberFormat="1" applyFont="1" applyFill="1" applyBorder="1" applyAlignment="1">
      <alignment horizontal="right" vertical="center" wrapText="1"/>
    </xf>
    <xf numFmtId="164" fontId="8" fillId="7" borderId="33" xfId="2" applyNumberFormat="1" applyFont="1" applyFill="1" applyBorder="1" applyAlignment="1">
      <alignment horizontal="right" vertical="center" wrapText="1"/>
    </xf>
    <xf numFmtId="164" fontId="5" fillId="7" borderId="72" xfId="2" applyNumberFormat="1" applyFont="1" applyFill="1" applyBorder="1" applyAlignment="1">
      <alignment horizontal="right" vertical="center" wrapText="1"/>
    </xf>
    <xf numFmtId="164" fontId="8" fillId="7" borderId="8" xfId="2" applyNumberFormat="1" applyFont="1" applyFill="1" applyBorder="1" applyAlignment="1">
      <alignment horizontal="right" vertical="center" wrapText="1"/>
    </xf>
    <xf numFmtId="164" fontId="5" fillId="7" borderId="74" xfId="2" applyNumberFormat="1" applyFont="1" applyFill="1" applyBorder="1" applyAlignment="1">
      <alignment horizontal="right" vertical="center" wrapText="1"/>
    </xf>
    <xf numFmtId="164" fontId="4" fillId="7" borderId="34" xfId="2" applyNumberFormat="1" applyFont="1" applyFill="1" applyBorder="1" applyAlignment="1">
      <alignment horizontal="right" vertical="center" wrapText="1"/>
    </xf>
    <xf numFmtId="164" fontId="4" fillId="7" borderId="71" xfId="2" applyNumberFormat="1" applyFont="1" applyFill="1" applyBorder="1" applyAlignment="1">
      <alignment horizontal="right" vertical="center" wrapText="1"/>
    </xf>
    <xf numFmtId="164" fontId="2" fillId="4" borderId="8" xfId="1" applyNumberFormat="1" applyFont="1" applyFill="1" applyBorder="1" applyAlignment="1" applyProtection="1">
      <alignment horizontal="right" vertical="top" wrapText="1"/>
      <protection locked="0"/>
    </xf>
    <xf numFmtId="164" fontId="2" fillId="3" borderId="8" xfId="0" applyNumberFormat="1" applyFont="1" applyFill="1" applyBorder="1" applyAlignment="1" applyProtection="1">
      <alignment horizontal="right" vertical="top" wrapText="1"/>
      <protection locked="0"/>
    </xf>
    <xf numFmtId="164" fontId="2" fillId="4" borderId="1" xfId="1" applyNumberFormat="1" applyFont="1" applyFill="1" applyBorder="1" applyAlignment="1" applyProtection="1">
      <alignment horizontal="right" vertical="top" wrapText="1"/>
      <protection locked="0"/>
    </xf>
    <xf numFmtId="164" fontId="2" fillId="3" borderId="1" xfId="0" applyNumberFormat="1" applyFont="1" applyFill="1" applyBorder="1" applyAlignment="1" applyProtection="1">
      <alignment horizontal="right" vertical="top" wrapText="1"/>
      <protection locked="0"/>
    </xf>
    <xf numFmtId="164" fontId="2" fillId="3" borderId="33" xfId="0" applyNumberFormat="1" applyFont="1" applyFill="1" applyBorder="1" applyAlignment="1">
      <alignment horizontal="right" vertical="top" wrapText="1"/>
    </xf>
    <xf numFmtId="164" fontId="2" fillId="3" borderId="54" xfId="0" applyNumberFormat="1" applyFont="1" applyFill="1" applyBorder="1" applyAlignment="1">
      <alignment horizontal="right" vertical="top" wrapText="1"/>
    </xf>
    <xf numFmtId="164" fontId="4" fillId="3" borderId="34" xfId="0" applyNumberFormat="1" applyFont="1" applyFill="1" applyBorder="1" applyAlignment="1">
      <alignment horizontal="right" vertical="top" wrapText="1"/>
    </xf>
    <xf numFmtId="164" fontId="4" fillId="7" borderId="33" xfId="0" applyNumberFormat="1" applyFont="1" applyFill="1" applyBorder="1" applyAlignment="1">
      <alignment horizontal="right" vertical="top" wrapText="1"/>
    </xf>
    <xf numFmtId="164" fontId="4" fillId="7" borderId="54" xfId="0" applyNumberFormat="1" applyFont="1" applyFill="1" applyBorder="1" applyAlignment="1">
      <alignment horizontal="right" vertical="top" wrapText="1"/>
    </xf>
    <xf numFmtId="164" fontId="4" fillId="7" borderId="34" xfId="0" applyNumberFormat="1" applyFont="1" applyFill="1" applyBorder="1" applyAlignment="1">
      <alignment horizontal="right" vertical="top" wrapText="1"/>
    </xf>
    <xf numFmtId="164" fontId="2" fillId="0" borderId="15" xfId="0" applyNumberFormat="1" applyFont="1" applyBorder="1" applyAlignment="1" applyProtection="1">
      <alignment horizontal="left" vertical="top" wrapText="1"/>
      <protection locked="0"/>
    </xf>
    <xf numFmtId="164" fontId="2" fillId="4" borderId="7" xfId="0" applyNumberFormat="1" applyFont="1" applyFill="1" applyBorder="1" applyAlignment="1" applyProtection="1">
      <alignment horizontal="left" vertical="top" wrapText="1"/>
      <protection locked="0"/>
    </xf>
    <xf numFmtId="164" fontId="2" fillId="4" borderId="8" xfId="0" applyNumberFormat="1" applyFont="1" applyFill="1" applyBorder="1" applyAlignment="1" applyProtection="1">
      <alignment horizontal="center" vertical="top" wrapText="1"/>
      <protection locked="0"/>
    </xf>
    <xf numFmtId="164" fontId="2" fillId="4" borderId="8" xfId="0" applyNumberFormat="1" applyFont="1" applyFill="1" applyBorder="1" applyAlignment="1" applyProtection="1">
      <alignment horizontal="right" vertical="top" wrapText="1"/>
      <protection locked="0"/>
    </xf>
    <xf numFmtId="164" fontId="2" fillId="0" borderId="2" xfId="0" applyNumberFormat="1" applyFont="1" applyBorder="1" applyAlignment="1" applyProtection="1">
      <alignment horizontal="left" vertical="top" wrapText="1"/>
      <protection locked="0"/>
    </xf>
    <xf numFmtId="164" fontId="2" fillId="4" borderId="6" xfId="0" applyNumberFormat="1" applyFont="1" applyFill="1" applyBorder="1" applyAlignment="1" applyProtection="1">
      <alignment horizontal="left" vertical="top" wrapText="1"/>
      <protection locked="0"/>
    </xf>
    <xf numFmtId="164" fontId="2" fillId="4" borderId="1" xfId="0" applyNumberFormat="1" applyFont="1" applyFill="1" applyBorder="1" applyAlignment="1" applyProtection="1">
      <alignment horizontal="center" vertical="top" wrapText="1"/>
      <protection locked="0"/>
    </xf>
    <xf numFmtId="164" fontId="2" fillId="0" borderId="45" xfId="0" applyNumberFormat="1" applyFont="1" applyBorder="1" applyAlignment="1" applyProtection="1">
      <alignment horizontal="left" vertical="top" wrapText="1"/>
      <protection locked="0"/>
    </xf>
    <xf numFmtId="164" fontId="2" fillId="4" borderId="35" xfId="0" applyNumberFormat="1" applyFont="1" applyFill="1" applyBorder="1" applyAlignment="1" applyProtection="1">
      <alignment horizontal="left" vertical="top" wrapText="1"/>
      <protection locked="0"/>
    </xf>
    <xf numFmtId="164" fontId="2" fillId="4" borderId="54" xfId="0" applyNumberFormat="1" applyFont="1" applyFill="1" applyBorder="1" applyAlignment="1" applyProtection="1">
      <alignment horizontal="center" vertical="top" wrapText="1"/>
      <protection locked="0"/>
    </xf>
    <xf numFmtId="164" fontId="2" fillId="4" borderId="54" xfId="0" applyNumberFormat="1" applyFont="1" applyFill="1" applyBorder="1" applyAlignment="1" applyProtection="1">
      <alignment horizontal="right" vertical="top" wrapText="1"/>
      <protection locked="0"/>
    </xf>
    <xf numFmtId="164" fontId="2" fillId="4" borderId="1" xfId="0" applyNumberFormat="1" applyFont="1" applyFill="1" applyBorder="1" applyAlignment="1" applyProtection="1">
      <alignment horizontal="left" vertical="top" wrapText="1"/>
      <protection locked="0"/>
    </xf>
    <xf numFmtId="164" fontId="2" fillId="0" borderId="28" xfId="0" applyNumberFormat="1" applyFont="1" applyBorder="1" applyAlignment="1" applyProtection="1">
      <alignment horizontal="left" vertical="top" wrapText="1"/>
      <protection locked="0"/>
    </xf>
    <xf numFmtId="164" fontId="2" fillId="4" borderId="38" xfId="0" applyNumberFormat="1" applyFont="1" applyFill="1" applyBorder="1" applyAlignment="1" applyProtection="1">
      <alignment horizontal="left" vertical="top" wrapText="1"/>
      <protection locked="0"/>
    </xf>
    <xf numFmtId="164" fontId="2" fillId="4" borderId="38" xfId="0" applyNumberFormat="1" applyFont="1" applyFill="1" applyBorder="1" applyAlignment="1" applyProtection="1">
      <alignment horizontal="center" vertical="top" wrapText="1"/>
      <protection locked="0"/>
    </xf>
    <xf numFmtId="164" fontId="2" fillId="3" borderId="38" xfId="0" applyNumberFormat="1" applyFont="1" applyFill="1" applyBorder="1" applyAlignment="1" applyProtection="1">
      <alignment horizontal="right" vertical="top" wrapText="1"/>
      <protection locked="0"/>
    </xf>
    <xf numFmtId="164" fontId="2" fillId="3" borderId="4" xfId="0" applyNumberFormat="1" applyFont="1" applyFill="1" applyBorder="1" applyAlignment="1">
      <alignment horizontal="right" vertical="top" wrapText="1"/>
    </xf>
    <xf numFmtId="164" fontId="2" fillId="0" borderId="1" xfId="0" applyNumberFormat="1" applyFont="1" applyBorder="1" applyAlignment="1" applyProtection="1">
      <alignment horizontal="right" vertical="top" wrapText="1"/>
      <protection locked="0"/>
    </xf>
    <xf numFmtId="164" fontId="2" fillId="3" borderId="75" xfId="0" applyNumberFormat="1" applyFont="1" applyFill="1" applyBorder="1" applyAlignment="1" applyProtection="1">
      <alignment horizontal="right" vertical="top" wrapText="1"/>
      <protection locked="0"/>
    </xf>
    <xf numFmtId="164" fontId="2" fillId="0" borderId="54" xfId="0" applyNumberFormat="1" applyFont="1" applyBorder="1" applyAlignment="1" applyProtection="1">
      <alignment horizontal="right" vertical="top" wrapText="1"/>
      <protection locked="0"/>
    </xf>
    <xf numFmtId="164" fontId="2" fillId="3" borderId="76" xfId="0" applyNumberFormat="1" applyFont="1" applyFill="1" applyBorder="1" applyAlignment="1" applyProtection="1">
      <alignment horizontal="right" vertical="top" wrapText="1"/>
      <protection locked="0"/>
    </xf>
    <xf numFmtId="164" fontId="4" fillId="3" borderId="72" xfId="0" applyNumberFormat="1" applyFont="1" applyFill="1" applyBorder="1" applyAlignment="1">
      <alignment horizontal="right" vertical="top" wrapText="1"/>
    </xf>
    <xf numFmtId="164" fontId="4" fillId="3" borderId="75" xfId="0" applyNumberFormat="1" applyFont="1" applyFill="1" applyBorder="1" applyAlignment="1">
      <alignment horizontal="right" vertical="top" wrapText="1"/>
    </xf>
    <xf numFmtId="164" fontId="4" fillId="0" borderId="0" xfId="0" applyNumberFormat="1" applyFont="1" applyAlignment="1">
      <alignment horizontal="right" vertical="top" wrapText="1"/>
    </xf>
    <xf numFmtId="164" fontId="5" fillId="5" borderId="69" xfId="0" applyNumberFormat="1" applyFont="1" applyFill="1" applyBorder="1" applyAlignment="1">
      <alignment horizontal="center" vertical="center" wrapText="1"/>
    </xf>
    <xf numFmtId="164" fontId="39" fillId="3" borderId="33" xfId="0" quotePrefix="1" applyNumberFormat="1" applyFont="1" applyFill="1" applyBorder="1" applyAlignment="1">
      <alignment horizontal="right" vertical="top" wrapText="1"/>
    </xf>
    <xf numFmtId="164" fontId="39" fillId="3" borderId="72" xfId="0" quotePrefix="1" applyNumberFormat="1" applyFont="1" applyFill="1" applyBorder="1" applyAlignment="1">
      <alignment horizontal="right" vertical="top" wrapText="1"/>
    </xf>
    <xf numFmtId="164" fontId="17" fillId="0" borderId="0" xfId="0" applyNumberFormat="1" applyFont="1" applyAlignment="1">
      <alignment horizontal="right" vertical="top" wrapText="1"/>
    </xf>
    <xf numFmtId="164" fontId="2" fillId="7" borderId="33" xfId="0" applyNumberFormat="1" applyFont="1" applyFill="1" applyBorder="1" applyAlignment="1">
      <alignment horizontal="right" vertical="top" wrapText="1"/>
    </xf>
    <xf numFmtId="164" fontId="4" fillId="7" borderId="72" xfId="0" applyNumberFormat="1" applyFont="1" applyFill="1" applyBorder="1" applyAlignment="1">
      <alignment horizontal="right" vertical="top" wrapText="1"/>
    </xf>
    <xf numFmtId="164" fontId="2" fillId="7" borderId="54" xfId="0" applyNumberFormat="1" applyFont="1" applyFill="1" applyBorder="1" applyAlignment="1">
      <alignment horizontal="right" vertical="top" wrapText="1"/>
    </xf>
    <xf numFmtId="164" fontId="4" fillId="7" borderId="76" xfId="0" applyNumberFormat="1" applyFont="1" applyFill="1" applyBorder="1" applyAlignment="1">
      <alignment horizontal="right" vertical="top" wrapText="1"/>
    </xf>
    <xf numFmtId="164" fontId="4" fillId="7" borderId="71" xfId="0" applyNumberFormat="1" applyFont="1" applyFill="1" applyBorder="1" applyAlignment="1">
      <alignment horizontal="right" vertical="top" wrapText="1"/>
    </xf>
    <xf numFmtId="164" fontId="4" fillId="7" borderId="1" xfId="0" applyNumberFormat="1" applyFont="1" applyFill="1" applyBorder="1" applyAlignment="1">
      <alignment horizontal="right" vertical="top" wrapText="1"/>
    </xf>
    <xf numFmtId="164" fontId="8" fillId="4" borderId="1" xfId="1" applyNumberFormat="1" applyFont="1" applyFill="1" applyBorder="1" applyAlignment="1" applyProtection="1">
      <alignment horizontal="right" wrapText="1"/>
      <protection locked="0"/>
    </xf>
    <xf numFmtId="164" fontId="5" fillId="3" borderId="1" xfId="1" applyNumberFormat="1" applyFont="1" applyFill="1" applyBorder="1" applyAlignment="1" applyProtection="1">
      <alignment horizontal="right" wrapText="1"/>
    </xf>
    <xf numFmtId="164" fontId="8" fillId="4" borderId="38" xfId="1" applyNumberFormat="1" applyFont="1" applyFill="1" applyBorder="1" applyAlignment="1" applyProtection="1">
      <alignment horizontal="right" wrapText="1"/>
      <protection locked="0"/>
    </xf>
    <xf numFmtId="164" fontId="5" fillId="3" borderId="38" xfId="1" applyNumberFormat="1" applyFont="1" applyFill="1" applyBorder="1" applyAlignment="1" applyProtection="1">
      <alignment horizontal="right" wrapText="1"/>
    </xf>
    <xf numFmtId="164" fontId="8" fillId="0" borderId="0" xfId="1" applyNumberFormat="1" applyFont="1" applyFill="1" applyBorder="1" applyAlignment="1" applyProtection="1">
      <alignment horizontal="center" wrapText="1"/>
    </xf>
    <xf numFmtId="164" fontId="5" fillId="0" borderId="0" xfId="1" applyNumberFormat="1" applyFont="1" applyFill="1" applyBorder="1" applyAlignment="1" applyProtection="1">
      <alignment horizontal="center" wrapText="1"/>
    </xf>
    <xf numFmtId="164" fontId="8" fillId="7" borderId="33" xfId="1" applyNumberFormat="1" applyFont="1" applyFill="1" applyBorder="1" applyAlignment="1" applyProtection="1">
      <alignment horizontal="right" wrapText="1"/>
    </xf>
    <xf numFmtId="164" fontId="5" fillId="7" borderId="72" xfId="1" applyNumberFormat="1" applyFont="1" applyFill="1" applyBorder="1" applyAlignment="1" applyProtection="1">
      <alignment horizontal="right" wrapText="1"/>
    </xf>
    <xf numFmtId="164" fontId="8" fillId="7" borderId="38" xfId="1" applyNumberFormat="1" applyFont="1" applyFill="1" applyBorder="1" applyAlignment="1" applyProtection="1">
      <alignment horizontal="right" wrapText="1"/>
    </xf>
    <xf numFmtId="164" fontId="5" fillId="7" borderId="73" xfId="1" applyNumberFormat="1" applyFont="1" applyFill="1" applyBorder="1" applyAlignment="1" applyProtection="1">
      <alignment horizontal="right" wrapText="1"/>
    </xf>
    <xf numFmtId="164" fontId="5" fillId="7" borderId="43" xfId="1" applyNumberFormat="1" applyFont="1" applyFill="1" applyBorder="1" applyAlignment="1" applyProtection="1">
      <alignment horizontal="right" wrapText="1"/>
    </xf>
    <xf numFmtId="164" fontId="5" fillId="7" borderId="70" xfId="1" applyNumberFormat="1" applyFont="1" applyFill="1" applyBorder="1" applyAlignment="1" applyProtection="1">
      <alignment horizontal="right" wrapText="1"/>
    </xf>
    <xf numFmtId="164" fontId="4" fillId="3" borderId="67" xfId="0" applyNumberFormat="1" applyFont="1" applyFill="1" applyBorder="1" applyAlignment="1">
      <alignment horizontal="right" vertical="center" wrapText="1"/>
    </xf>
    <xf numFmtId="164" fontId="4" fillId="3" borderId="69" xfId="0" applyNumberFormat="1" applyFont="1" applyFill="1" applyBorder="1" applyAlignment="1">
      <alignment horizontal="right" vertical="center" wrapText="1"/>
    </xf>
    <xf numFmtId="164" fontId="4" fillId="3" borderId="26" xfId="0" applyNumberFormat="1" applyFont="1" applyFill="1" applyBorder="1" applyAlignment="1">
      <alignment horizontal="right" vertical="center" wrapText="1"/>
    </xf>
    <xf numFmtId="164" fontId="4" fillId="3" borderId="73" xfId="0" applyNumberFormat="1" applyFont="1" applyFill="1" applyBorder="1" applyAlignment="1">
      <alignment horizontal="right" vertical="center" wrapText="1"/>
    </xf>
    <xf numFmtId="0" fontId="5" fillId="5" borderId="63" xfId="0" applyFont="1" applyFill="1" applyBorder="1" applyAlignment="1">
      <alignment horizontal="center" vertical="center" wrapText="1"/>
    </xf>
    <xf numFmtId="164" fontId="4" fillId="7" borderId="37" xfId="0" applyNumberFormat="1" applyFont="1" applyFill="1" applyBorder="1" applyAlignment="1">
      <alignment horizontal="right" vertical="center" wrapText="1"/>
    </xf>
    <xf numFmtId="164" fontId="2" fillId="4" borderId="3" xfId="0" applyNumberFormat="1" applyFont="1" applyFill="1" applyBorder="1" applyAlignment="1" applyProtection="1">
      <alignment horizontal="right" vertical="center" wrapText="1"/>
      <protection locked="0"/>
    </xf>
    <xf numFmtId="165" fontId="5" fillId="5" borderId="58" xfId="0" applyNumberFormat="1" applyFont="1" applyFill="1" applyBorder="1" applyAlignment="1">
      <alignment horizontal="center" vertical="center" wrapText="1"/>
    </xf>
    <xf numFmtId="164" fontId="2" fillId="3" borderId="18" xfId="0" applyNumberFormat="1" applyFont="1" applyFill="1" applyBorder="1" applyAlignment="1">
      <alignment horizontal="right" vertical="center" wrapText="1"/>
    </xf>
    <xf numFmtId="164" fontId="2" fillId="3" borderId="60" xfId="0" applyNumberFormat="1" applyFont="1" applyFill="1" applyBorder="1" applyAlignment="1">
      <alignment horizontal="right" vertical="center" wrapText="1"/>
    </xf>
    <xf numFmtId="0" fontId="2" fillId="4" borderId="0" xfId="0" applyFont="1" applyFill="1" applyAlignment="1" applyProtection="1">
      <alignment vertical="center" wrapText="1"/>
      <protection locked="0"/>
    </xf>
    <xf numFmtId="49" fontId="49" fillId="0" borderId="1" xfId="0" applyNumberFormat="1" applyFont="1" applyBorder="1" applyAlignment="1">
      <alignment vertical="center" wrapText="1"/>
    </xf>
    <xf numFmtId="0" fontId="2" fillId="4" borderId="1" xfId="0" applyFont="1" applyFill="1" applyBorder="1" applyAlignment="1">
      <alignment vertical="center" wrapText="1"/>
    </xf>
    <xf numFmtId="0" fontId="2" fillId="8" borderId="1" xfId="0" applyFont="1" applyFill="1"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vertical="center" wrapText="1"/>
    </xf>
    <xf numFmtId="0" fontId="39" fillId="4" borderId="0" xfId="0" applyFont="1" applyFill="1" applyAlignment="1" applyProtection="1">
      <alignment horizontal="left" vertical="center" wrapText="1"/>
      <protection locked="0"/>
    </xf>
    <xf numFmtId="49" fontId="37" fillId="4" borderId="0" xfId="0" applyNumberFormat="1" applyFont="1" applyFill="1" applyAlignment="1">
      <alignment vertical="center" wrapText="1"/>
    </xf>
    <xf numFmtId="49" fontId="37" fillId="4" borderId="0" xfId="0" applyNumberFormat="1" applyFont="1" applyFill="1" applyAlignment="1">
      <alignment horizontal="center" vertical="center" wrapText="1"/>
    </xf>
    <xf numFmtId="0" fontId="7" fillId="4" borderId="0" xfId="0" applyFont="1" applyFill="1" applyAlignment="1">
      <alignment vertical="center" wrapText="1"/>
    </xf>
    <xf numFmtId="0" fontId="5" fillId="4" borderId="0" xfId="0" applyFont="1" applyFill="1" applyAlignment="1">
      <alignment vertical="center" wrapText="1"/>
    </xf>
    <xf numFmtId="0" fontId="5" fillId="4" borderId="0" xfId="0" applyFont="1" applyFill="1" applyAlignment="1">
      <alignment horizontal="left" vertical="center" wrapText="1"/>
    </xf>
    <xf numFmtId="0" fontId="5" fillId="4" borderId="0" xfId="0" applyFont="1" applyFill="1" applyAlignment="1">
      <alignment horizontal="right" vertical="center" wrapText="1"/>
    </xf>
    <xf numFmtId="0" fontId="33" fillId="4" borderId="0" xfId="0" applyFont="1" applyFill="1" applyAlignment="1">
      <alignment horizontal="center" vertical="center" wrapText="1"/>
    </xf>
    <xf numFmtId="0" fontId="28" fillId="4" borderId="0" xfId="0" applyFont="1" applyFill="1" applyAlignment="1">
      <alignment vertical="center" wrapText="1" readingOrder="1"/>
    </xf>
    <xf numFmtId="0" fontId="4" fillId="4" borderId="0" xfId="0" applyFont="1" applyFill="1" applyAlignment="1">
      <alignment vertical="center" wrapText="1" readingOrder="1"/>
    </xf>
    <xf numFmtId="0" fontId="8" fillId="4" borderId="0" xfId="0" applyFont="1" applyFill="1" applyAlignment="1">
      <alignment vertical="center" wrapText="1"/>
    </xf>
    <xf numFmtId="0" fontId="5" fillId="4" borderId="0" xfId="0" applyFont="1" applyFill="1" applyAlignment="1">
      <alignment horizontal="center" vertical="center" wrapText="1"/>
    </xf>
    <xf numFmtId="0" fontId="3" fillId="4" borderId="0" xfId="0" applyFont="1" applyFill="1" applyAlignment="1">
      <alignment vertical="center" wrapText="1"/>
    </xf>
    <xf numFmtId="0" fontId="4" fillId="4" borderId="0" xfId="0" applyFont="1" applyFill="1" applyAlignment="1">
      <alignment horizontal="center" vertical="center" wrapText="1"/>
    </xf>
    <xf numFmtId="10" fontId="2" fillId="4" borderId="0" xfId="0" applyNumberFormat="1" applyFont="1" applyFill="1" applyAlignment="1" applyProtection="1">
      <alignment horizontal="left" vertical="center" wrapText="1"/>
      <protection locked="0"/>
    </xf>
    <xf numFmtId="0" fontId="46" fillId="4" borderId="0" xfId="0" applyFont="1" applyFill="1" applyAlignment="1" applyProtection="1">
      <alignment vertical="center" wrapText="1"/>
      <protection locked="0"/>
    </xf>
    <xf numFmtId="0" fontId="42" fillId="4" borderId="0" xfId="0" applyFont="1" applyFill="1" applyAlignment="1">
      <alignment vertical="center" wrapText="1"/>
    </xf>
    <xf numFmtId="0" fontId="0" fillId="4" borderId="0" xfId="0" applyFill="1" applyAlignment="1">
      <alignment vertical="center" wrapText="1"/>
    </xf>
    <xf numFmtId="49" fontId="4" fillId="4" borderId="0" xfId="0" applyNumberFormat="1" applyFont="1" applyFill="1" applyAlignment="1">
      <alignment horizontal="right" vertical="center" wrapText="1"/>
    </xf>
    <xf numFmtId="0" fontId="2" fillId="4" borderId="0" xfId="0" applyFont="1" applyFill="1" applyAlignment="1" applyProtection="1">
      <alignment vertical="top" wrapText="1"/>
      <protection locked="0"/>
    </xf>
    <xf numFmtId="49" fontId="0" fillId="4" borderId="0" xfId="0" applyNumberFormat="1" applyFill="1" applyAlignment="1">
      <alignment horizontal="left" vertical="center" wrapText="1"/>
    </xf>
    <xf numFmtId="0" fontId="8" fillId="4" borderId="1" xfId="0" applyFont="1" applyFill="1" applyBorder="1" applyAlignment="1">
      <alignment vertical="center" wrapText="1"/>
    </xf>
    <xf numFmtId="0" fontId="2" fillId="0" borderId="60"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10"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35"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2" fillId="0" borderId="38" xfId="0" applyFont="1" applyBorder="1" applyAlignment="1" applyProtection="1">
      <alignment vertical="top" wrapText="1"/>
      <protection locked="0"/>
    </xf>
    <xf numFmtId="164" fontId="4" fillId="3" borderId="76" xfId="0" applyNumberFormat="1" applyFont="1" applyFill="1" applyBorder="1" applyAlignment="1">
      <alignment horizontal="right" vertical="top" wrapText="1"/>
    </xf>
    <xf numFmtId="164" fontId="4" fillId="3" borderId="71" xfId="0" applyNumberFormat="1" applyFont="1" applyFill="1" applyBorder="1" applyAlignment="1">
      <alignment horizontal="right" vertical="top" wrapText="1"/>
    </xf>
    <xf numFmtId="0" fontId="5" fillId="8" borderId="0" xfId="0" applyFont="1" applyFill="1" applyAlignment="1">
      <alignment vertical="center" wrapText="1"/>
    </xf>
    <xf numFmtId="0" fontId="5" fillId="0" borderId="0" xfId="0" applyFont="1" applyAlignment="1">
      <alignment horizontal="left" vertical="center" wrapText="1"/>
    </xf>
    <xf numFmtId="0" fontId="2" fillId="0" borderId="55"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57" xfId="0" applyFont="1" applyBorder="1" applyAlignment="1" applyProtection="1">
      <alignment horizontal="left" vertical="top" wrapText="1"/>
      <protection locked="0"/>
    </xf>
    <xf numFmtId="49" fontId="36" fillId="0" borderId="0" xfId="0" applyNumberFormat="1" applyFont="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10" fontId="2" fillId="0" borderId="68" xfId="0" applyNumberFormat="1" applyFont="1" applyBorder="1" applyAlignment="1" applyProtection="1">
      <alignment horizontal="left" vertical="center" wrapText="1"/>
      <protection locked="0"/>
    </xf>
    <xf numFmtId="10" fontId="2" fillId="0" borderId="36" xfId="0" applyNumberFormat="1" applyFont="1" applyBorder="1" applyAlignment="1" applyProtection="1">
      <alignment horizontal="left" vertical="center" wrapText="1"/>
      <protection locked="0"/>
    </xf>
    <xf numFmtId="0" fontId="3" fillId="3" borderId="37" xfId="0" applyFont="1" applyFill="1" applyBorder="1" applyAlignment="1">
      <alignment vertical="center" wrapText="1"/>
    </xf>
    <xf numFmtId="0" fontId="3" fillId="3" borderId="53" xfId="0" applyFont="1" applyFill="1" applyBorder="1" applyAlignment="1">
      <alignment vertical="center" wrapText="1"/>
    </xf>
    <xf numFmtId="0" fontId="3" fillId="3" borderId="36" xfId="0" applyFont="1" applyFill="1" applyBorder="1" applyAlignment="1">
      <alignment vertical="center" wrapText="1"/>
    </xf>
    <xf numFmtId="164" fontId="4" fillId="3" borderId="68" xfId="0" applyNumberFormat="1" applyFont="1" applyFill="1" applyBorder="1" applyAlignment="1">
      <alignment horizontal="right" wrapText="1"/>
    </xf>
    <xf numFmtId="164" fontId="4" fillId="3" borderId="39" xfId="0" applyNumberFormat="1" applyFont="1" applyFill="1" applyBorder="1" applyAlignment="1">
      <alignment horizontal="right" wrapText="1"/>
    </xf>
    <xf numFmtId="0" fontId="4" fillId="5" borderId="53"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39" fillId="4" borderId="12" xfId="0" applyFont="1" applyFill="1" applyBorder="1" applyAlignment="1" applyProtection="1">
      <alignment horizontal="left" vertical="center" wrapText="1"/>
      <protection locked="0"/>
    </xf>
    <xf numFmtId="0" fontId="39" fillId="4" borderId="21" xfId="0" applyFont="1" applyFill="1" applyBorder="1" applyAlignment="1" applyProtection="1">
      <alignment horizontal="left" vertical="center" wrapText="1"/>
      <protection locked="0"/>
    </xf>
    <xf numFmtId="0" fontId="5" fillId="5" borderId="37"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36" xfId="0" applyFont="1" applyFill="1" applyBorder="1" applyAlignment="1">
      <alignment horizontal="center" vertical="center" wrapText="1"/>
    </xf>
    <xf numFmtId="49" fontId="37" fillId="0" borderId="0" xfId="0" applyNumberFormat="1" applyFont="1" applyAlignment="1">
      <alignment horizontal="center" vertical="center" wrapText="1"/>
    </xf>
    <xf numFmtId="0" fontId="33" fillId="5" borderId="37"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5" borderId="36" xfId="0" applyFont="1" applyFill="1" applyBorder="1" applyAlignment="1">
      <alignment horizontal="center" vertical="center" wrapText="1"/>
    </xf>
    <xf numFmtId="0" fontId="5" fillId="5" borderId="55" xfId="0" applyFont="1" applyFill="1" applyBorder="1" applyAlignment="1">
      <alignment vertical="center" wrapText="1"/>
    </xf>
    <xf numFmtId="0" fontId="5" fillId="5" borderId="29" xfId="0" applyFont="1" applyFill="1" applyBorder="1" applyAlignment="1">
      <alignment vertical="center" wrapText="1"/>
    </xf>
    <xf numFmtId="0" fontId="5" fillId="5" borderId="30" xfId="0" applyFont="1" applyFill="1" applyBorder="1" applyAlignment="1">
      <alignment vertical="center" wrapText="1"/>
    </xf>
    <xf numFmtId="0" fontId="28" fillId="5" borderId="16" xfId="0" applyFont="1" applyFill="1" applyBorder="1" applyAlignment="1">
      <alignment vertical="center" wrapText="1" readingOrder="1"/>
    </xf>
    <xf numFmtId="0" fontId="28" fillId="5" borderId="0" xfId="0" applyFont="1" applyFill="1" applyAlignment="1">
      <alignment vertical="center" wrapText="1" readingOrder="1"/>
    </xf>
    <xf numFmtId="0" fontId="28" fillId="5" borderId="17" xfId="0" applyFont="1" applyFill="1" applyBorder="1" applyAlignment="1">
      <alignment vertical="center" wrapText="1" readingOrder="1"/>
    </xf>
    <xf numFmtId="0" fontId="4" fillId="5" borderId="56" xfId="0" applyFont="1" applyFill="1" applyBorder="1" applyAlignment="1">
      <alignment vertical="center" wrapText="1" readingOrder="1"/>
    </xf>
    <xf numFmtId="0" fontId="4" fillId="5" borderId="31" xfId="0" applyFont="1" applyFill="1" applyBorder="1" applyAlignment="1">
      <alignment vertical="center" wrapText="1" readingOrder="1"/>
    </xf>
    <xf numFmtId="0" fontId="4" fillId="5" borderId="57" xfId="0" applyFont="1" applyFill="1" applyBorder="1" applyAlignment="1">
      <alignment vertical="center" wrapText="1" readingOrder="1"/>
    </xf>
    <xf numFmtId="0" fontId="8" fillId="0" borderId="11"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164" fontId="8" fillId="0" borderId="10" xfId="0" applyNumberFormat="1" applyFont="1" applyBorder="1" applyAlignment="1" applyProtection="1">
      <alignment horizontal="left" vertical="center" wrapText="1"/>
      <protection locked="0"/>
    </xf>
    <xf numFmtId="0" fontId="2" fillId="0" borderId="55"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30" xfId="0" applyFont="1" applyBorder="1" applyAlignment="1" applyProtection="1">
      <alignment vertical="top" wrapText="1"/>
      <protection locked="0"/>
    </xf>
    <xf numFmtId="0" fontId="2" fillId="0" borderId="56"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57" xfId="0" applyFont="1" applyBorder="1" applyAlignment="1" applyProtection="1">
      <alignment vertical="top" wrapText="1"/>
      <protection locked="0"/>
    </xf>
    <xf numFmtId="0" fontId="15" fillId="5" borderId="55" xfId="0" applyFont="1" applyFill="1" applyBorder="1" applyAlignment="1">
      <alignment vertical="center" wrapText="1"/>
    </xf>
    <xf numFmtId="0" fontId="15" fillId="5" borderId="29" xfId="0" applyFont="1" applyFill="1" applyBorder="1" applyAlignment="1">
      <alignment vertical="center" wrapText="1"/>
    </xf>
    <xf numFmtId="0" fontId="15" fillId="5" borderId="30" xfId="0" applyFont="1" applyFill="1" applyBorder="1" applyAlignment="1">
      <alignment vertical="center" wrapText="1"/>
    </xf>
    <xf numFmtId="0" fontId="15" fillId="5" borderId="56" xfId="0" applyFont="1" applyFill="1" applyBorder="1" applyAlignment="1">
      <alignment vertical="center" wrapText="1"/>
    </xf>
    <xf numFmtId="0" fontId="15" fillId="5" borderId="31" xfId="0" applyFont="1" applyFill="1" applyBorder="1" applyAlignment="1">
      <alignment vertical="center" wrapText="1"/>
    </xf>
    <xf numFmtId="0" fontId="15" fillId="5" borderId="57" xfId="0" applyFont="1" applyFill="1" applyBorder="1" applyAlignment="1">
      <alignment vertical="center" wrapText="1"/>
    </xf>
    <xf numFmtId="49" fontId="3" fillId="0" borderId="0" xfId="0" applyNumberFormat="1" applyFont="1" applyAlignment="1">
      <alignment horizontal="left" vertical="center" wrapText="1"/>
    </xf>
    <xf numFmtId="0" fontId="5" fillId="5" borderId="33"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4" fillId="0" borderId="31" xfId="0" applyFont="1" applyBorder="1" applyAlignment="1">
      <alignment vertical="center" wrapText="1"/>
    </xf>
    <xf numFmtId="165" fontId="5" fillId="5" borderId="46" xfId="0" applyNumberFormat="1" applyFont="1" applyFill="1" applyBorder="1" applyAlignment="1">
      <alignment horizontal="center" vertical="center" wrapText="1"/>
    </xf>
    <xf numFmtId="165" fontId="5" fillId="5" borderId="28" xfId="0" applyNumberFormat="1"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22" xfId="0" applyFont="1" applyFill="1" applyBorder="1" applyAlignment="1">
      <alignment horizontal="center" vertical="center" wrapText="1"/>
    </xf>
    <xf numFmtId="165" fontId="5" fillId="5" borderId="33" xfId="0" applyNumberFormat="1" applyFont="1" applyFill="1" applyBorder="1" applyAlignment="1">
      <alignment horizontal="center" vertical="center" wrapText="1"/>
    </xf>
    <xf numFmtId="165" fontId="5" fillId="5" borderId="54" xfId="0" applyNumberFormat="1" applyFont="1" applyFill="1" applyBorder="1" applyAlignment="1">
      <alignment horizontal="center" vertical="center" wrapText="1"/>
    </xf>
    <xf numFmtId="1" fontId="5" fillId="5" borderId="46" xfId="0" applyNumberFormat="1" applyFont="1" applyFill="1" applyBorder="1" applyAlignment="1">
      <alignment horizontal="center" vertical="center" wrapText="1"/>
    </xf>
    <xf numFmtId="1" fontId="5" fillId="5" borderId="45" xfId="0" applyNumberFormat="1" applyFont="1" applyFill="1" applyBorder="1" applyAlignment="1">
      <alignment horizontal="center" vertical="center" wrapText="1"/>
    </xf>
    <xf numFmtId="0" fontId="4" fillId="7" borderId="58" xfId="0" applyFont="1" applyFill="1" applyBorder="1" applyAlignment="1">
      <alignment horizontal="right" vertical="center" wrapText="1"/>
    </xf>
    <xf numFmtId="0" fontId="4" fillId="7" borderId="64" xfId="0" applyFont="1" applyFill="1" applyBorder="1" applyAlignment="1">
      <alignment horizontal="right" vertical="center" wrapText="1"/>
    </xf>
    <xf numFmtId="0" fontId="4" fillId="7" borderId="25" xfId="0" applyFont="1" applyFill="1" applyBorder="1" applyAlignment="1">
      <alignment horizontal="right" vertical="center" wrapText="1"/>
    </xf>
    <xf numFmtId="0" fontId="4" fillId="7" borderId="48" xfId="0" applyFont="1" applyFill="1" applyBorder="1" applyAlignment="1">
      <alignment horizontal="right" vertical="center" wrapText="1"/>
    </xf>
    <xf numFmtId="0" fontId="4" fillId="7" borderId="37" xfId="0" applyFont="1" applyFill="1" applyBorder="1" applyAlignment="1">
      <alignment horizontal="right" vertical="center" wrapText="1"/>
    </xf>
    <xf numFmtId="0" fontId="4" fillId="7" borderId="39" xfId="0" applyFont="1" applyFill="1" applyBorder="1" applyAlignment="1">
      <alignment horizontal="right" vertical="center" wrapText="1"/>
    </xf>
    <xf numFmtId="0" fontId="2" fillId="4" borderId="55" xfId="0" applyFont="1" applyFill="1" applyBorder="1" applyAlignment="1" applyProtection="1">
      <alignment vertical="center" wrapText="1"/>
      <protection locked="0"/>
    </xf>
    <xf numFmtId="0" fontId="2" fillId="4" borderId="29" xfId="0" applyFont="1" applyFill="1" applyBorder="1" applyAlignment="1" applyProtection="1">
      <alignment vertical="center" wrapText="1"/>
      <protection locked="0"/>
    </xf>
    <xf numFmtId="0" fontId="2" fillId="4" borderId="30"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2" fillId="4" borderId="56" xfId="0" applyFont="1" applyFill="1" applyBorder="1" applyAlignment="1" applyProtection="1">
      <alignment vertical="center" wrapText="1"/>
      <protection locked="0"/>
    </xf>
    <xf numFmtId="0" fontId="2" fillId="4" borderId="31" xfId="0" applyFont="1" applyFill="1" applyBorder="1" applyAlignment="1" applyProtection="1">
      <alignment vertical="center" wrapText="1"/>
      <protection locked="0"/>
    </xf>
    <xf numFmtId="0" fontId="2" fillId="4" borderId="57" xfId="0" applyFont="1" applyFill="1" applyBorder="1" applyAlignment="1" applyProtection="1">
      <alignment vertical="center" wrapText="1"/>
      <protection locked="0"/>
    </xf>
    <xf numFmtId="0" fontId="2" fillId="0" borderId="37" xfId="0" applyFont="1" applyBorder="1" applyAlignment="1" applyProtection="1">
      <alignment vertical="top" wrapText="1"/>
      <protection locked="0"/>
    </xf>
    <xf numFmtId="0" fontId="2" fillId="0" borderId="53" xfId="0" applyFont="1" applyBorder="1" applyAlignment="1" applyProtection="1">
      <alignment vertical="top" wrapText="1"/>
      <protection locked="0"/>
    </xf>
    <xf numFmtId="0" fontId="2" fillId="0" borderId="36" xfId="0" applyFont="1" applyBorder="1" applyAlignment="1" applyProtection="1">
      <alignment vertical="top" wrapText="1"/>
      <protection locked="0"/>
    </xf>
    <xf numFmtId="49" fontId="11" fillId="0" borderId="31" xfId="0" applyNumberFormat="1" applyFont="1" applyBorder="1" applyAlignment="1">
      <alignment horizontal="center" vertical="center" wrapText="1"/>
    </xf>
    <xf numFmtId="0" fontId="4" fillId="0" borderId="0" xfId="0" applyFont="1" applyAlignment="1">
      <alignment vertical="center" wrapText="1"/>
    </xf>
    <xf numFmtId="49" fontId="5" fillId="5" borderId="33" xfId="2" applyNumberFormat="1" applyFont="1" applyFill="1" applyBorder="1" applyAlignment="1">
      <alignment horizontal="center" vertical="center" wrapText="1"/>
    </xf>
    <xf numFmtId="0" fontId="5" fillId="5" borderId="69" xfId="2" applyFont="1" applyFill="1" applyBorder="1" applyAlignment="1">
      <alignment horizontal="center" vertical="center" wrapText="1"/>
    </xf>
    <xf numFmtId="0" fontId="5" fillId="5" borderId="70" xfId="2" applyFont="1" applyFill="1" applyBorder="1" applyAlignment="1">
      <alignment horizontal="center" vertical="center" wrapText="1"/>
    </xf>
    <xf numFmtId="49" fontId="5" fillId="5" borderId="49" xfId="2" applyNumberFormat="1" applyFont="1" applyFill="1" applyBorder="1" applyAlignment="1">
      <alignment horizontal="center" vertical="center" wrapText="1"/>
    </xf>
    <xf numFmtId="49" fontId="5" fillId="5" borderId="42" xfId="2" applyNumberFormat="1" applyFont="1" applyFill="1" applyBorder="1" applyAlignment="1">
      <alignment horizontal="center" vertical="center" wrapText="1"/>
    </xf>
    <xf numFmtId="49" fontId="5" fillId="5" borderId="50" xfId="2" applyNumberFormat="1" applyFont="1" applyFill="1" applyBorder="1" applyAlignment="1">
      <alignment horizontal="center" vertical="center" wrapText="1"/>
    </xf>
    <xf numFmtId="49" fontId="5" fillId="5" borderId="43" xfId="2" applyNumberFormat="1" applyFont="1" applyFill="1" applyBorder="1" applyAlignment="1">
      <alignment horizontal="center" vertical="center" wrapText="1"/>
    </xf>
    <xf numFmtId="0" fontId="4" fillId="5" borderId="37" xfId="0" applyFont="1" applyFill="1" applyBorder="1" applyAlignment="1">
      <alignment vertical="center" wrapText="1"/>
    </xf>
    <xf numFmtId="0" fontId="4" fillId="5" borderId="53" xfId="0" applyFont="1" applyFill="1" applyBorder="1" applyAlignment="1">
      <alignment vertical="center" wrapText="1"/>
    </xf>
    <xf numFmtId="0" fontId="4" fillId="5" borderId="36" xfId="0" applyFont="1" applyFill="1" applyBorder="1" applyAlignment="1">
      <alignment vertical="center" wrapText="1"/>
    </xf>
    <xf numFmtId="49" fontId="4" fillId="7" borderId="37" xfId="2" applyNumberFormat="1" applyFont="1" applyFill="1" applyBorder="1" applyAlignment="1">
      <alignment horizontal="right" vertical="center" wrapText="1"/>
    </xf>
    <xf numFmtId="49" fontId="4" fillId="7" borderId="39" xfId="2" applyNumberFormat="1" applyFont="1" applyFill="1" applyBorder="1" applyAlignment="1">
      <alignment horizontal="right" vertical="center" wrapText="1"/>
    </xf>
    <xf numFmtId="0" fontId="15" fillId="5" borderId="37" xfId="0" applyFont="1" applyFill="1" applyBorder="1" applyAlignment="1">
      <alignment vertical="center" wrapText="1"/>
    </xf>
    <xf numFmtId="0" fontId="15" fillId="5" borderId="53" xfId="0" applyFont="1" applyFill="1" applyBorder="1" applyAlignment="1">
      <alignment vertical="center" wrapText="1"/>
    </xf>
    <xf numFmtId="0" fontId="15" fillId="5" borderId="36" xfId="0" applyFont="1" applyFill="1" applyBorder="1" applyAlignment="1">
      <alignment vertical="center" wrapText="1"/>
    </xf>
    <xf numFmtId="0" fontId="11" fillId="0" borderId="0" xfId="0" applyFont="1" applyAlignment="1">
      <alignment horizontal="center" vertical="center" wrapText="1"/>
    </xf>
    <xf numFmtId="49" fontId="3" fillId="0" borderId="0" xfId="0" applyNumberFormat="1" applyFont="1" applyAlignment="1">
      <alignment horizontal="left" vertical="top" wrapText="1"/>
    </xf>
    <xf numFmtId="0" fontId="5" fillId="5" borderId="12" xfId="0" applyFont="1" applyFill="1" applyBorder="1" applyAlignment="1">
      <alignment horizontal="center" vertical="top" wrapText="1"/>
    </xf>
    <xf numFmtId="0" fontId="5" fillId="5" borderId="11" xfId="0" applyFont="1" applyFill="1" applyBorder="1" applyAlignment="1">
      <alignment horizontal="center" vertical="top" wrapText="1"/>
    </xf>
    <xf numFmtId="0" fontId="4" fillId="3" borderId="58" xfId="0" applyFont="1" applyFill="1" applyBorder="1" applyAlignment="1">
      <alignment horizontal="right" vertical="top" wrapText="1"/>
    </xf>
    <xf numFmtId="0" fontId="4" fillId="3" borderId="59" xfId="0" applyFont="1" applyFill="1" applyBorder="1" applyAlignment="1">
      <alignment horizontal="right" vertical="top" wrapText="1"/>
    </xf>
    <xf numFmtId="0" fontId="4" fillId="3" borderId="64" xfId="0" applyFont="1" applyFill="1" applyBorder="1" applyAlignment="1">
      <alignment horizontal="right" vertical="top" wrapText="1"/>
    </xf>
    <xf numFmtId="0" fontId="4" fillId="3" borderId="25" xfId="0" applyFont="1" applyFill="1" applyBorder="1" applyAlignment="1">
      <alignment horizontal="right" vertical="top" wrapText="1"/>
    </xf>
    <xf numFmtId="0" fontId="4" fillId="3" borderId="62" xfId="0" applyFont="1" applyFill="1" applyBorder="1" applyAlignment="1">
      <alignment horizontal="right" vertical="top" wrapText="1"/>
    </xf>
    <xf numFmtId="0" fontId="4" fillId="3" borderId="48" xfId="0" applyFont="1" applyFill="1" applyBorder="1" applyAlignment="1">
      <alignment horizontal="right" vertical="top" wrapText="1"/>
    </xf>
    <xf numFmtId="0" fontId="4" fillId="3" borderId="37" xfId="0" applyFont="1" applyFill="1" applyBorder="1" applyAlignment="1">
      <alignment horizontal="right" vertical="top" wrapText="1"/>
    </xf>
    <xf numFmtId="0" fontId="4" fillId="3" borderId="53" xfId="0" applyFont="1" applyFill="1" applyBorder="1" applyAlignment="1">
      <alignment horizontal="right" vertical="top" wrapText="1"/>
    </xf>
    <xf numFmtId="0" fontId="4" fillId="3" borderId="39" xfId="0" applyFont="1" applyFill="1" applyBorder="1" applyAlignment="1">
      <alignment horizontal="right" vertical="top" wrapText="1"/>
    </xf>
    <xf numFmtId="0" fontId="4" fillId="7" borderId="59" xfId="0" applyFont="1" applyFill="1" applyBorder="1" applyAlignment="1">
      <alignment horizontal="right" vertical="center" wrapText="1"/>
    </xf>
    <xf numFmtId="0" fontId="4" fillId="7" borderId="62" xfId="0" applyFont="1" applyFill="1" applyBorder="1" applyAlignment="1">
      <alignment horizontal="right" vertical="center" wrapText="1"/>
    </xf>
    <xf numFmtId="0" fontId="4" fillId="7" borderId="37" xfId="0" applyFont="1" applyFill="1" applyBorder="1" applyAlignment="1">
      <alignment horizontal="right" vertical="top" wrapText="1"/>
    </xf>
    <xf numFmtId="0" fontId="4" fillId="7" borderId="53" xfId="0" applyFont="1" applyFill="1" applyBorder="1" applyAlignment="1">
      <alignment horizontal="right" vertical="top" wrapText="1"/>
    </xf>
    <xf numFmtId="0" fontId="4" fillId="7" borderId="39" xfId="0" applyFont="1" applyFill="1" applyBorder="1" applyAlignment="1">
      <alignment horizontal="right" vertical="top" wrapText="1"/>
    </xf>
    <xf numFmtId="0" fontId="4" fillId="5" borderId="58" xfId="0" applyFont="1" applyFill="1" applyBorder="1" applyAlignment="1">
      <alignment horizontal="center" vertical="top" wrapText="1"/>
    </xf>
    <xf numFmtId="0" fontId="4" fillId="5" borderId="64" xfId="0" applyFont="1" applyFill="1" applyBorder="1" applyAlignment="1">
      <alignment horizontal="center" vertical="top" wrapText="1"/>
    </xf>
    <xf numFmtId="0" fontId="4" fillId="5" borderId="18" xfId="0" applyFont="1" applyFill="1" applyBorder="1" applyAlignment="1">
      <alignment horizontal="center" vertical="top" wrapText="1"/>
    </xf>
    <xf numFmtId="0" fontId="4" fillId="5" borderId="6" xfId="0" applyFont="1" applyFill="1" applyBorder="1" applyAlignment="1">
      <alignment horizontal="center" vertical="top" wrapText="1"/>
    </xf>
    <xf numFmtId="0" fontId="11" fillId="0" borderId="31" xfId="0" applyFont="1" applyBorder="1" applyAlignment="1">
      <alignment horizontal="center" vertical="center" wrapText="1"/>
    </xf>
    <xf numFmtId="0" fontId="13" fillId="5" borderId="37" xfId="0" applyFont="1" applyFill="1" applyBorder="1" applyAlignment="1">
      <alignment horizontal="left" vertical="center" wrapText="1"/>
    </xf>
    <xf numFmtId="0" fontId="13" fillId="5" borderId="53"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5" fillId="5" borderId="55"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5" borderId="30" xfId="0" applyFont="1" applyFill="1" applyBorder="1" applyAlignment="1">
      <alignment horizontal="center" vertical="top" wrapText="1"/>
    </xf>
    <xf numFmtId="164" fontId="4" fillId="3" borderId="58" xfId="0" applyNumberFormat="1" applyFont="1" applyFill="1" applyBorder="1" applyAlignment="1">
      <alignment horizontal="right" vertical="top" wrapText="1"/>
    </xf>
    <xf numFmtId="164" fontId="4" fillId="3" borderId="59" xfId="0" applyNumberFormat="1" applyFont="1" applyFill="1" applyBorder="1" applyAlignment="1">
      <alignment horizontal="right" vertical="top" wrapText="1"/>
    </xf>
    <xf numFmtId="164" fontId="4" fillId="3" borderId="64" xfId="0" applyNumberFormat="1" applyFont="1" applyFill="1" applyBorder="1" applyAlignment="1">
      <alignment horizontal="right" vertical="top" wrapText="1"/>
    </xf>
    <xf numFmtId="164" fontId="4" fillId="3" borderId="25" xfId="0" applyNumberFormat="1" applyFont="1" applyFill="1" applyBorder="1" applyAlignment="1">
      <alignment horizontal="right" vertical="top" wrapText="1"/>
    </xf>
    <xf numFmtId="164" fontId="4" fillId="3" borderId="62" xfId="0" applyNumberFormat="1" applyFont="1" applyFill="1" applyBorder="1" applyAlignment="1">
      <alignment horizontal="right" vertical="top" wrapText="1"/>
    </xf>
    <xf numFmtId="164" fontId="4" fillId="3" borderId="48" xfId="0" applyNumberFormat="1" applyFont="1" applyFill="1" applyBorder="1" applyAlignment="1">
      <alignment horizontal="right" vertical="top" wrapText="1"/>
    </xf>
    <xf numFmtId="164" fontId="4" fillId="3" borderId="37" xfId="0" applyNumberFormat="1" applyFont="1" applyFill="1" applyBorder="1" applyAlignment="1">
      <alignment horizontal="right" vertical="top" wrapText="1"/>
    </xf>
    <xf numFmtId="164" fontId="4" fillId="3" borderId="53" xfId="0" applyNumberFormat="1" applyFont="1" applyFill="1" applyBorder="1" applyAlignment="1">
      <alignment horizontal="right" vertical="top" wrapText="1"/>
    </xf>
    <xf numFmtId="164" fontId="4" fillId="3" borderId="39" xfId="0" applyNumberFormat="1" applyFont="1" applyFill="1" applyBorder="1" applyAlignment="1">
      <alignment horizontal="right" vertical="top" wrapText="1"/>
    </xf>
    <xf numFmtId="0" fontId="4" fillId="7" borderId="58" xfId="0" applyFont="1" applyFill="1" applyBorder="1" applyAlignment="1">
      <alignment horizontal="right" vertical="top" wrapText="1"/>
    </xf>
    <xf numFmtId="0" fontId="4" fillId="7" borderId="59" xfId="0" applyFont="1" applyFill="1" applyBorder="1" applyAlignment="1">
      <alignment horizontal="right" vertical="top" wrapText="1"/>
    </xf>
    <xf numFmtId="0" fontId="4" fillId="7" borderId="64" xfId="0" applyFont="1" applyFill="1" applyBorder="1" applyAlignment="1">
      <alignment horizontal="right" vertical="top" wrapText="1"/>
    </xf>
    <xf numFmtId="0" fontId="4" fillId="7" borderId="25" xfId="0" applyFont="1" applyFill="1" applyBorder="1" applyAlignment="1">
      <alignment horizontal="right" vertical="top" wrapText="1"/>
    </xf>
    <xf numFmtId="0" fontId="4" fillId="7" borderId="62" xfId="0" applyFont="1" applyFill="1" applyBorder="1" applyAlignment="1">
      <alignment horizontal="right" vertical="top" wrapText="1"/>
    </xf>
    <xf numFmtId="0" fontId="4" fillId="7" borderId="48" xfId="0" applyFont="1" applyFill="1" applyBorder="1" applyAlignment="1">
      <alignment horizontal="right" vertical="top" wrapText="1"/>
    </xf>
    <xf numFmtId="0" fontId="5" fillId="5" borderId="46" xfId="0" applyFont="1" applyFill="1" applyBorder="1" applyAlignment="1">
      <alignment horizontal="center" vertical="top" wrapText="1"/>
    </xf>
    <xf numFmtId="0" fontId="5" fillId="5" borderId="33" xfId="0" applyFont="1" applyFill="1" applyBorder="1" applyAlignment="1">
      <alignment horizontal="center" vertical="top" wrapText="1"/>
    </xf>
    <xf numFmtId="0" fontId="5" fillId="5" borderId="47" xfId="0" applyFont="1" applyFill="1" applyBorder="1" applyAlignment="1">
      <alignment horizontal="center" vertical="top" wrapText="1"/>
    </xf>
    <xf numFmtId="0" fontId="4" fillId="3" borderId="60"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35" xfId="0" applyFont="1" applyFill="1" applyBorder="1" applyAlignment="1">
      <alignment horizontal="right" vertical="top" wrapText="1"/>
    </xf>
    <xf numFmtId="0" fontId="4" fillId="3" borderId="45" xfId="0" applyFont="1" applyFill="1" applyBorder="1" applyAlignment="1">
      <alignment horizontal="right" vertical="top" wrapText="1"/>
    </xf>
    <xf numFmtId="0" fontId="4" fillId="3" borderId="54" xfId="0" applyFont="1" applyFill="1" applyBorder="1" applyAlignment="1">
      <alignment horizontal="right" vertical="top" wrapText="1"/>
    </xf>
    <xf numFmtId="0" fontId="4" fillId="7" borderId="41" xfId="0" applyFont="1" applyFill="1" applyBorder="1" applyAlignment="1">
      <alignment horizontal="right" vertical="top" wrapText="1"/>
    </xf>
    <xf numFmtId="0" fontId="4" fillId="7" borderId="34" xfId="0" applyFont="1" applyFill="1" applyBorder="1" applyAlignment="1">
      <alignment horizontal="right" vertical="top" wrapText="1"/>
    </xf>
    <xf numFmtId="0" fontId="4" fillId="7" borderId="45" xfId="0" applyFont="1" applyFill="1" applyBorder="1" applyAlignment="1">
      <alignment horizontal="right" vertical="top" wrapText="1"/>
    </xf>
    <xf numFmtId="0" fontId="4" fillId="7" borderId="54" xfId="0" applyFont="1" applyFill="1" applyBorder="1" applyAlignment="1">
      <alignment horizontal="right" vertical="top" wrapText="1"/>
    </xf>
    <xf numFmtId="0" fontId="4" fillId="7" borderId="46" xfId="0" applyFont="1" applyFill="1" applyBorder="1" applyAlignment="1">
      <alignment horizontal="right" vertical="top" wrapText="1"/>
    </xf>
    <xf numFmtId="0" fontId="4" fillId="7" borderId="33"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1" xfId="0" applyFont="1" applyFill="1" applyBorder="1" applyAlignment="1">
      <alignment horizontal="right" vertical="top" wrapText="1"/>
    </xf>
    <xf numFmtId="0" fontId="4" fillId="3" borderId="46" xfId="0" applyFont="1" applyFill="1" applyBorder="1" applyAlignment="1">
      <alignment horizontal="right" vertical="top" wrapText="1"/>
    </xf>
    <xf numFmtId="0" fontId="4" fillId="3" borderId="33" xfId="0" applyFont="1" applyFill="1" applyBorder="1" applyAlignment="1">
      <alignment horizontal="right" vertical="top" wrapText="1"/>
    </xf>
    <xf numFmtId="0" fontId="13" fillId="5" borderId="37" xfId="0" applyFont="1" applyFill="1" applyBorder="1" applyAlignment="1">
      <alignment vertical="center" wrapText="1"/>
    </xf>
    <xf numFmtId="0" fontId="13" fillId="5" borderId="53" xfId="0" applyFont="1" applyFill="1" applyBorder="1" applyAlignment="1">
      <alignment vertical="center" wrapText="1"/>
    </xf>
    <xf numFmtId="0" fontId="13" fillId="5" borderId="36" xfId="0" applyFont="1" applyFill="1" applyBorder="1" applyAlignment="1">
      <alignment vertical="center" wrapText="1"/>
    </xf>
    <xf numFmtId="0" fontId="4" fillId="3" borderId="41" xfId="0" applyFont="1" applyFill="1" applyBorder="1" applyAlignment="1">
      <alignment horizontal="right" vertical="top" wrapText="1"/>
    </xf>
    <xf numFmtId="0" fontId="4" fillId="3" borderId="34" xfId="0" applyFont="1" applyFill="1" applyBorder="1" applyAlignment="1">
      <alignment horizontal="right" vertical="top" wrapText="1"/>
    </xf>
    <xf numFmtId="0" fontId="4" fillId="3" borderId="18" xfId="0" applyFont="1" applyFill="1" applyBorder="1" applyAlignment="1">
      <alignment horizontal="right" vertical="top" wrapText="1"/>
    </xf>
    <xf numFmtId="0" fontId="4" fillId="3" borderId="10" xfId="0" applyFont="1" applyFill="1" applyBorder="1" applyAlignment="1">
      <alignment horizontal="right" vertical="top" wrapText="1"/>
    </xf>
    <xf numFmtId="0" fontId="4" fillId="3" borderId="6" xfId="0" applyFont="1" applyFill="1" applyBorder="1" applyAlignment="1">
      <alignment horizontal="right" vertical="top" wrapText="1"/>
    </xf>
    <xf numFmtId="0" fontId="2" fillId="5" borderId="37" xfId="0" applyFont="1" applyFill="1" applyBorder="1" applyAlignment="1">
      <alignment horizontal="left" vertical="center" wrapText="1"/>
    </xf>
    <xf numFmtId="0" fontId="2" fillId="5" borderId="53"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4" fillId="7" borderId="2" xfId="0" applyFont="1" applyFill="1" applyBorder="1" applyAlignment="1">
      <alignment horizontal="right" vertical="top" wrapText="1"/>
    </xf>
    <xf numFmtId="0" fontId="4" fillId="7" borderId="1" xfId="0" applyFont="1" applyFill="1" applyBorder="1" applyAlignment="1">
      <alignment horizontal="right" vertical="top" wrapText="1"/>
    </xf>
    <xf numFmtId="0" fontId="4" fillId="3" borderId="15" xfId="0" applyFont="1" applyFill="1" applyBorder="1" applyAlignment="1">
      <alignment horizontal="right" vertical="top" wrapText="1"/>
    </xf>
    <xf numFmtId="0" fontId="4" fillId="3" borderId="8" xfId="0" applyFont="1" applyFill="1" applyBorder="1" applyAlignment="1">
      <alignment horizontal="right" vertical="top" wrapText="1"/>
    </xf>
    <xf numFmtId="0" fontId="5" fillId="5" borderId="37" xfId="0" applyFont="1" applyFill="1" applyBorder="1" applyAlignment="1">
      <alignment vertical="center" wrapText="1"/>
    </xf>
    <xf numFmtId="0" fontId="5" fillId="5" borderId="53" xfId="0" applyFont="1" applyFill="1" applyBorder="1" applyAlignment="1">
      <alignment vertical="center" wrapText="1"/>
    </xf>
    <xf numFmtId="0" fontId="5" fillId="5" borderId="36" xfId="0" applyFont="1" applyFill="1" applyBorder="1" applyAlignment="1">
      <alignment vertical="center" wrapText="1"/>
    </xf>
    <xf numFmtId="0" fontId="4" fillId="4" borderId="37" xfId="0" applyFont="1" applyFill="1" applyBorder="1" applyAlignment="1" applyProtection="1">
      <alignment vertical="center" wrapText="1"/>
      <protection locked="0"/>
    </xf>
    <xf numFmtId="0" fontId="4" fillId="4" borderId="53" xfId="0" applyFont="1" applyFill="1" applyBorder="1" applyAlignment="1" applyProtection="1">
      <alignment vertical="center" wrapText="1"/>
      <protection locked="0"/>
    </xf>
    <xf numFmtId="0" fontId="4" fillId="4" borderId="36" xfId="0" applyFont="1" applyFill="1" applyBorder="1" applyAlignment="1" applyProtection="1">
      <alignment vertical="center" wrapText="1"/>
      <protection locked="0"/>
    </xf>
    <xf numFmtId="0" fontId="31" fillId="5" borderId="37" xfId="0" applyFont="1" applyFill="1" applyBorder="1"/>
    <xf numFmtId="0" fontId="31" fillId="5" borderId="53" xfId="0" applyFont="1" applyFill="1" applyBorder="1"/>
    <xf numFmtId="0" fontId="31" fillId="5" borderId="36" xfId="0" applyFont="1" applyFill="1" applyBorder="1"/>
    <xf numFmtId="0" fontId="7" fillId="0" borderId="55" xfId="0" applyFont="1" applyBorder="1" applyAlignment="1" applyProtection="1">
      <alignment vertical="top" wrapText="1"/>
      <protection locked="0"/>
    </xf>
    <xf numFmtId="0" fontId="7" fillId="0" borderId="29" xfId="0" applyFont="1" applyBorder="1" applyAlignment="1" applyProtection="1">
      <alignment vertical="top" wrapText="1"/>
      <protection locked="0"/>
    </xf>
    <xf numFmtId="0" fontId="7" fillId="0" borderId="30" xfId="0" applyFont="1" applyBorder="1" applyAlignment="1" applyProtection="1">
      <alignment vertical="top" wrapText="1"/>
      <protection locked="0"/>
    </xf>
    <xf numFmtId="0" fontId="7" fillId="0" borderId="16"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17" xfId="0" applyFont="1" applyBorder="1" applyAlignment="1" applyProtection="1">
      <alignment vertical="top" wrapText="1"/>
      <protection locked="0"/>
    </xf>
    <xf numFmtId="0" fontId="7" fillId="0" borderId="56" xfId="0" applyFont="1" applyBorder="1" applyAlignment="1" applyProtection="1">
      <alignment vertical="top" wrapText="1"/>
      <protection locked="0"/>
    </xf>
    <xf numFmtId="0" fontId="7" fillId="0" borderId="31" xfId="0" applyFont="1" applyBorder="1" applyAlignment="1" applyProtection="1">
      <alignment vertical="top" wrapText="1"/>
      <protection locked="0"/>
    </xf>
    <xf numFmtId="0" fontId="7" fillId="0" borderId="57" xfId="0" applyFont="1" applyBorder="1" applyAlignment="1" applyProtection="1">
      <alignment vertical="top" wrapText="1"/>
      <protection locked="0"/>
    </xf>
    <xf numFmtId="165" fontId="5" fillId="7" borderId="48" xfId="1" applyNumberFormat="1" applyFont="1" applyFill="1" applyBorder="1" applyAlignment="1" applyProtection="1">
      <alignment horizontal="center" wrapText="1"/>
    </xf>
    <xf numFmtId="165" fontId="5" fillId="7" borderId="27" xfId="1" applyNumberFormat="1" applyFont="1" applyFill="1" applyBorder="1" applyAlignment="1" applyProtection="1">
      <alignment horizontal="center" wrapText="1"/>
    </xf>
    <xf numFmtId="165" fontId="5" fillId="7" borderId="66" xfId="1" applyNumberFormat="1" applyFont="1" applyFill="1" applyBorder="1" applyAlignment="1" applyProtection="1">
      <alignment horizontal="center" wrapText="1"/>
    </xf>
    <xf numFmtId="0" fontId="0" fillId="7" borderId="44" xfId="0" applyFill="1" applyBorder="1" applyAlignment="1">
      <alignment horizontal="center" wrapText="1"/>
    </xf>
    <xf numFmtId="49" fontId="5" fillId="7" borderId="58" xfId="0" applyNumberFormat="1" applyFont="1" applyFill="1" applyBorder="1" applyAlignment="1">
      <alignment horizontal="center" vertical="top" wrapText="1"/>
    </xf>
    <xf numFmtId="49" fontId="5" fillId="7" borderId="59" xfId="0" applyNumberFormat="1" applyFont="1" applyFill="1" applyBorder="1" applyAlignment="1">
      <alignment horizontal="center" vertical="top" wrapText="1"/>
    </xf>
    <xf numFmtId="49" fontId="5" fillId="7" borderId="65" xfId="0" applyNumberFormat="1" applyFont="1" applyFill="1" applyBorder="1" applyAlignment="1">
      <alignment horizontal="center" vertical="top" wrapText="1"/>
    </xf>
    <xf numFmtId="49" fontId="5" fillId="5" borderId="33" xfId="0" applyNumberFormat="1" applyFont="1" applyFill="1" applyBorder="1" applyAlignment="1">
      <alignment horizontal="center" vertical="top" wrapText="1"/>
    </xf>
    <xf numFmtId="0" fontId="0" fillId="5" borderId="47" xfId="0" applyFill="1" applyBorder="1" applyAlignment="1">
      <alignment horizontal="center" vertical="top" wrapText="1"/>
    </xf>
    <xf numFmtId="166" fontId="5" fillId="5" borderId="1" xfId="4" applyNumberFormat="1" applyFont="1" applyFill="1" applyBorder="1" applyAlignment="1" applyProtection="1">
      <alignment horizontal="center" vertical="top" wrapText="1"/>
    </xf>
    <xf numFmtId="0" fontId="0" fillId="5" borderId="23" xfId="0" applyFill="1" applyBorder="1" applyAlignment="1">
      <alignment horizontal="center" vertical="top" wrapText="1"/>
    </xf>
    <xf numFmtId="166" fontId="41" fillId="4" borderId="1" xfId="4" applyNumberFormat="1" applyFont="1" applyFill="1" applyBorder="1" applyAlignment="1" applyProtection="1">
      <alignment horizontal="left" wrapText="1"/>
      <protection locked="0"/>
    </xf>
    <xf numFmtId="0" fontId="42" fillId="4" borderId="23" xfId="0" applyFont="1" applyFill="1" applyBorder="1" applyAlignment="1" applyProtection="1">
      <alignment horizontal="left" wrapText="1"/>
      <protection locked="0"/>
    </xf>
    <xf numFmtId="165" fontId="5" fillId="7" borderId="64" xfId="1" applyNumberFormat="1" applyFont="1" applyFill="1" applyBorder="1" applyAlignment="1" applyProtection="1">
      <alignment horizontal="center" wrapText="1"/>
    </xf>
    <xf numFmtId="165" fontId="5" fillId="7" borderId="47" xfId="1" applyNumberFormat="1" applyFont="1" applyFill="1" applyBorder="1" applyAlignment="1" applyProtection="1">
      <alignment horizontal="center" wrapText="1"/>
    </xf>
    <xf numFmtId="0" fontId="7" fillId="4" borderId="23" xfId="0" applyFont="1" applyFill="1" applyBorder="1" applyAlignment="1" applyProtection="1">
      <alignment horizontal="left" wrapText="1"/>
      <protection locked="0"/>
    </xf>
    <xf numFmtId="165" fontId="5" fillId="4" borderId="1" xfId="1" applyNumberFormat="1" applyFont="1" applyFill="1" applyBorder="1" applyAlignment="1" applyProtection="1">
      <alignment horizontal="center" wrapText="1"/>
      <protection locked="0"/>
    </xf>
    <xf numFmtId="0" fontId="0" fillId="4" borderId="23" xfId="0" applyFill="1" applyBorder="1" applyAlignment="1" applyProtection="1">
      <alignment horizontal="center" wrapText="1"/>
      <protection locked="0"/>
    </xf>
    <xf numFmtId="165" fontId="5" fillId="5" borderId="1" xfId="1" applyNumberFormat="1" applyFont="1" applyFill="1" applyBorder="1" applyAlignment="1" applyProtection="1">
      <alignment horizontal="center" wrapText="1"/>
    </xf>
    <xf numFmtId="0" fontId="0" fillId="5" borderId="23" xfId="0" applyFill="1" applyBorder="1" applyAlignment="1">
      <alignment horizontal="center" wrapText="1"/>
    </xf>
    <xf numFmtId="166" fontId="5" fillId="0" borderId="1" xfId="4" applyNumberFormat="1" applyFont="1" applyFill="1" applyBorder="1" applyAlignment="1" applyProtection="1">
      <alignment horizontal="center" wrapText="1"/>
      <protection locked="0"/>
    </xf>
    <xf numFmtId="0" fontId="0" fillId="0" borderId="23" xfId="0" applyBorder="1" applyAlignment="1" applyProtection="1">
      <alignment horizontal="center" wrapText="1"/>
      <protection locked="0"/>
    </xf>
    <xf numFmtId="49" fontId="3" fillId="0" borderId="0" xfId="0" applyNumberFormat="1" applyFont="1" applyAlignment="1">
      <alignment horizontal="right" vertical="top" wrapText="1"/>
    </xf>
    <xf numFmtId="0" fontId="3" fillId="0" borderId="0" xfId="0" applyFont="1" applyAlignment="1">
      <alignment vertical="top" wrapText="1"/>
    </xf>
    <xf numFmtId="165" fontId="5" fillId="0" borderId="38" xfId="1" applyNumberFormat="1" applyFont="1" applyFill="1" applyBorder="1" applyAlignment="1" applyProtection="1">
      <alignment horizontal="center" wrapText="1"/>
      <protection locked="0"/>
    </xf>
    <xf numFmtId="0" fontId="0" fillId="0" borderId="27" xfId="0" applyBorder="1" applyAlignment="1" applyProtection="1">
      <alignment horizontal="center" wrapText="1"/>
      <protection locked="0"/>
    </xf>
    <xf numFmtId="0" fontId="2" fillId="5" borderId="37" xfId="0" applyFont="1" applyFill="1" applyBorder="1" applyAlignment="1">
      <alignment vertical="center" wrapText="1"/>
    </xf>
    <xf numFmtId="0" fontId="2" fillId="5" borderId="53" xfId="0" applyFont="1" applyFill="1" applyBorder="1" applyAlignment="1">
      <alignment vertical="center" wrapText="1"/>
    </xf>
    <xf numFmtId="0" fontId="2" fillId="5" borderId="36" xfId="0" applyFont="1" applyFill="1" applyBorder="1" applyAlignment="1">
      <alignment vertical="center" wrapText="1"/>
    </xf>
    <xf numFmtId="165" fontId="5" fillId="4" borderId="1" xfId="1" applyNumberFormat="1" applyFont="1" applyFill="1" applyBorder="1" applyAlignment="1" applyProtection="1">
      <alignment horizontal="left" wrapText="1"/>
      <protection locked="0"/>
    </xf>
    <xf numFmtId="0" fontId="0" fillId="4" borderId="23" xfId="0" applyFill="1" applyBorder="1" applyAlignment="1" applyProtection="1">
      <alignment horizontal="left" wrapText="1"/>
      <protection locked="0"/>
    </xf>
    <xf numFmtId="165" fontId="5" fillId="0" borderId="1" xfId="1" applyNumberFormat="1" applyFont="1" applyFill="1" applyBorder="1" applyAlignment="1" applyProtection="1">
      <alignment horizontal="center" wrapText="1"/>
      <protection locked="0"/>
    </xf>
    <xf numFmtId="49" fontId="11" fillId="0" borderId="31" xfId="0" applyNumberFormat="1" applyFont="1" applyBorder="1" applyAlignment="1">
      <alignment horizontal="center" vertical="center"/>
    </xf>
    <xf numFmtId="0" fontId="3" fillId="0" borderId="0" xfId="0" applyFont="1" applyAlignment="1">
      <alignment horizontal="right" vertical="center" wrapText="1"/>
    </xf>
    <xf numFmtId="0" fontId="19" fillId="2" borderId="12" xfId="0" applyFont="1" applyFill="1" applyBorder="1" applyAlignment="1">
      <alignment horizontal="center" vertical="center"/>
    </xf>
    <xf numFmtId="0" fontId="19" fillId="2" borderId="11" xfId="0" applyFont="1" applyFill="1" applyBorder="1" applyAlignment="1">
      <alignment horizontal="center" vertical="center"/>
    </xf>
    <xf numFmtId="0" fontId="18" fillId="0" borderId="0" xfId="0" applyFont="1" applyAlignment="1">
      <alignment horizontal="right" vertical="center"/>
    </xf>
    <xf numFmtId="0" fontId="0" fillId="0" borderId="0" xfId="0" applyAlignment="1">
      <alignment vertical="center"/>
    </xf>
    <xf numFmtId="0" fontId="20"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right" vertical="center"/>
    </xf>
    <xf numFmtId="0" fontId="0" fillId="0" borderId="0" xfId="0" applyAlignment="1">
      <alignment horizontal="right" vertical="center"/>
    </xf>
    <xf numFmtId="0" fontId="22" fillId="0" borderId="58" xfId="0" applyFont="1" applyBorder="1" applyAlignment="1">
      <alignment vertical="center"/>
    </xf>
    <xf numFmtId="0" fontId="22" fillId="0" borderId="59" xfId="0" applyFont="1" applyBorder="1" applyAlignment="1">
      <alignment vertical="center"/>
    </xf>
    <xf numFmtId="0" fontId="19" fillId="2" borderId="59" xfId="0" applyFont="1" applyFill="1" applyBorder="1" applyAlignment="1">
      <alignment vertical="center"/>
    </xf>
    <xf numFmtId="0" fontId="19" fillId="2" borderId="29" xfId="0" applyFont="1" applyFill="1" applyBorder="1" applyAlignment="1">
      <alignment vertical="center"/>
    </xf>
    <xf numFmtId="0" fontId="19" fillId="2" borderId="30" xfId="0" applyFont="1" applyFill="1" applyBorder="1" applyAlignment="1">
      <alignment vertical="center"/>
    </xf>
    <xf numFmtId="0" fontId="19" fillId="0" borderId="3" xfId="0" applyFont="1" applyBorder="1" applyAlignment="1">
      <alignment horizontal="center" vertical="center"/>
    </xf>
    <xf numFmtId="0" fontId="19" fillId="0" borderId="10" xfId="0" applyFont="1" applyBorder="1" applyAlignment="1">
      <alignment horizontal="center" vertical="center"/>
    </xf>
    <xf numFmtId="0" fontId="0" fillId="0" borderId="19" xfId="0" applyBorder="1" applyAlignment="1">
      <alignment horizontal="center" vertical="center"/>
    </xf>
    <xf numFmtId="0" fontId="19" fillId="0" borderId="16" xfId="0" applyFont="1" applyBorder="1" applyAlignment="1">
      <alignment vertical="center"/>
    </xf>
    <xf numFmtId="0" fontId="0" fillId="0" borderId="16" xfId="0" applyBorder="1" applyAlignment="1">
      <alignment vertical="center"/>
    </xf>
    <xf numFmtId="0" fontId="19" fillId="0" borderId="5" xfId="0" applyFont="1" applyBorder="1" applyAlignment="1">
      <alignment horizontal="center" vertical="center" wrapText="1"/>
    </xf>
    <xf numFmtId="0" fontId="0" fillId="0" borderId="5" xfId="0" applyBorder="1" applyAlignment="1">
      <alignment vertical="center"/>
    </xf>
    <xf numFmtId="0" fontId="19" fillId="0" borderId="4" xfId="0" applyFont="1" applyBorder="1" applyAlignment="1">
      <alignment horizontal="center" vertical="center" wrapText="1"/>
    </xf>
    <xf numFmtId="0" fontId="0" fillId="0" borderId="4" xfId="0" applyBorder="1" applyAlignment="1">
      <alignment vertical="center"/>
    </xf>
    <xf numFmtId="0" fontId="19" fillId="0" borderId="0" xfId="0" applyFont="1" applyAlignment="1">
      <alignment vertical="center"/>
    </xf>
    <xf numFmtId="0" fontId="19" fillId="0" borderId="10" xfId="0" applyFont="1" applyBorder="1" applyAlignment="1">
      <alignment vertical="center"/>
    </xf>
    <xf numFmtId="0" fontId="22" fillId="0" borderId="60" xfId="0" applyFont="1" applyBorder="1" applyAlignment="1">
      <alignment horizontal="center" vertical="center"/>
    </xf>
    <xf numFmtId="0" fontId="22" fillId="0" borderId="13" xfId="0" applyFont="1" applyBorder="1" applyAlignment="1">
      <alignment horizontal="center" vertical="center"/>
    </xf>
    <xf numFmtId="0" fontId="19" fillId="2" borderId="13" xfId="0" applyFont="1" applyFill="1" applyBorder="1" applyAlignment="1">
      <alignment vertical="center"/>
    </xf>
    <xf numFmtId="0" fontId="0" fillId="2" borderId="61" xfId="0" applyFill="1" applyBorder="1" applyAlignment="1">
      <alignment vertical="center"/>
    </xf>
    <xf numFmtId="49" fontId="19" fillId="0" borderId="60" xfId="0" applyNumberFormat="1" applyFont="1" applyBorder="1" applyAlignment="1">
      <alignment horizontal="right" vertical="center"/>
    </xf>
    <xf numFmtId="49" fontId="19" fillId="0" borderId="20" xfId="0" applyNumberFormat="1" applyFont="1" applyBorder="1" applyAlignment="1">
      <alignment horizontal="right" vertical="center"/>
    </xf>
    <xf numFmtId="0" fontId="19" fillId="0" borderId="13" xfId="0" applyFont="1" applyBorder="1" applyAlignment="1">
      <alignment vertical="center"/>
    </xf>
    <xf numFmtId="0" fontId="19" fillId="0" borderId="35" xfId="0" applyFont="1"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19" fillId="0" borderId="22" xfId="0" applyFont="1" applyBorder="1" applyAlignment="1">
      <alignment horizontal="center" vertical="center"/>
    </xf>
    <xf numFmtId="0" fontId="19" fillId="0" borderId="32" xfId="0" applyFont="1" applyBorder="1" applyAlignment="1">
      <alignment horizontal="center" vertical="center"/>
    </xf>
    <xf numFmtId="0" fontId="19" fillId="0" borderId="6" xfId="0" applyFont="1" applyBorder="1" applyAlignment="1">
      <alignment vertical="center"/>
    </xf>
    <xf numFmtId="0" fontId="19" fillId="2" borderId="18" xfId="0" applyFont="1" applyFill="1" applyBorder="1" applyAlignment="1">
      <alignment vertical="center"/>
    </xf>
    <xf numFmtId="0" fontId="19" fillId="2" borderId="10" xfId="0" applyFont="1" applyFill="1" applyBorder="1" applyAlignment="1">
      <alignment vertical="center"/>
    </xf>
    <xf numFmtId="0" fontId="19" fillId="2" borderId="19" xfId="0" applyFont="1" applyFill="1" applyBorder="1" applyAlignment="1">
      <alignment vertical="center"/>
    </xf>
    <xf numFmtId="0" fontId="24" fillId="0" borderId="0" xfId="0" applyFont="1" applyAlignment="1">
      <alignment horizontal="center" vertical="center"/>
    </xf>
    <xf numFmtId="0" fontId="25" fillId="0" borderId="0" xfId="0" applyFont="1" applyAlignment="1">
      <alignment horizontal="center"/>
    </xf>
    <xf numFmtId="0" fontId="0" fillId="0" borderId="0" xfId="0"/>
    <xf numFmtId="0" fontId="22" fillId="0" borderId="10" xfId="0" applyFont="1" applyBorder="1" applyAlignment="1">
      <alignment vertical="center"/>
    </xf>
    <xf numFmtId="0" fontId="0" fillId="0" borderId="10" xfId="0" applyBorder="1" applyAlignment="1">
      <alignment vertical="center"/>
    </xf>
    <xf numFmtId="0" fontId="19" fillId="0" borderId="0" xfId="0" applyFont="1" applyAlignment="1">
      <alignment horizontal="center" vertical="center"/>
    </xf>
    <xf numFmtId="0" fontId="19" fillId="0" borderId="62" xfId="0" applyFont="1" applyBorder="1" applyAlignment="1">
      <alignment vertical="center"/>
    </xf>
    <xf numFmtId="0" fontId="0" fillId="0" borderId="0" xfId="0" applyAlignment="1">
      <alignment horizontal="center"/>
    </xf>
    <xf numFmtId="0" fontId="19" fillId="0" borderId="0" xfId="0" applyFont="1" applyAlignment="1">
      <alignment horizontal="right" vertical="center"/>
    </xf>
    <xf numFmtId="0" fontId="22" fillId="0" borderId="11" xfId="0" applyFont="1" applyBorder="1" applyAlignment="1">
      <alignment vertical="center"/>
    </xf>
    <xf numFmtId="0" fontId="19" fillId="0" borderId="11" xfId="0" applyFont="1" applyBorder="1" applyAlignment="1">
      <alignment vertical="center"/>
    </xf>
    <xf numFmtId="0" fontId="0" fillId="2" borderId="10" xfId="0" applyFill="1" applyBorder="1" applyAlignment="1">
      <alignment vertical="center"/>
    </xf>
    <xf numFmtId="0" fontId="19" fillId="0" borderId="7" xfId="0" applyFont="1" applyBorder="1" applyAlignment="1">
      <alignment vertical="center"/>
    </xf>
    <xf numFmtId="0" fontId="23" fillId="0" borderId="10" xfId="0" applyFont="1" applyBorder="1" applyAlignment="1">
      <alignment horizontal="left" vertical="center"/>
    </xf>
    <xf numFmtId="0" fontId="23" fillId="0" borderId="6" xfId="0" applyFont="1" applyBorder="1" applyAlignment="1">
      <alignment horizontal="left" vertical="center"/>
    </xf>
    <xf numFmtId="0" fontId="19" fillId="0" borderId="10" xfId="0" applyFont="1" applyBorder="1" applyAlignment="1">
      <alignment horizontal="left" vertical="center"/>
    </xf>
    <xf numFmtId="0" fontId="19" fillId="0" borderId="13" xfId="0" applyFont="1" applyBorder="1" applyAlignment="1">
      <alignment horizontal="center"/>
    </xf>
    <xf numFmtId="0" fontId="0" fillId="0" borderId="13" xfId="0" applyBorder="1"/>
    <xf numFmtId="0" fontId="0" fillId="0" borderId="11" xfId="0" applyBorder="1"/>
    <xf numFmtId="0" fontId="19" fillId="0" borderId="10"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13" xfId="0" applyFont="1" applyBorder="1" applyAlignment="1">
      <alignment horizontal="left" vertical="top"/>
    </xf>
    <xf numFmtId="0" fontId="27" fillId="0" borderId="0" xfId="0" applyFont="1" applyAlignment="1">
      <alignment horizontal="center" vertical="center"/>
    </xf>
    <xf numFmtId="0" fontId="19" fillId="0" borderId="0" xfId="0" applyFont="1" applyAlignment="1">
      <alignment vertical="top"/>
    </xf>
    <xf numFmtId="0" fontId="18"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0" fillId="0" borderId="0" xfId="0" applyAlignment="1">
      <alignment vertical="top"/>
    </xf>
    <xf numFmtId="0" fontId="19" fillId="0" borderId="11" xfId="0" applyFont="1" applyBorder="1" applyAlignment="1">
      <alignment vertical="top"/>
    </xf>
    <xf numFmtId="0" fontId="0" fillId="0" borderId="11" xfId="0" applyBorder="1" applyAlignment="1">
      <alignment vertical="top"/>
    </xf>
    <xf numFmtId="0" fontId="0" fillId="0" borderId="11" xfId="0" applyBorder="1" applyAlignment="1">
      <alignment horizontal="left" vertical="top"/>
    </xf>
    <xf numFmtId="0" fontId="0" fillId="0" borderId="7" xfId="0"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vertical="top"/>
    </xf>
    <xf numFmtId="0" fontId="22" fillId="0" borderId="0" xfId="0" applyFont="1" applyAlignment="1">
      <alignment vertical="center"/>
    </xf>
    <xf numFmtId="0" fontId="19" fillId="2" borderId="0" xfId="0" applyFont="1" applyFill="1" applyAlignment="1">
      <alignment vertical="center"/>
    </xf>
    <xf numFmtId="0" fontId="19" fillId="0" borderId="35" xfId="0" applyFont="1" applyBorder="1" applyAlignment="1">
      <alignment horizontal="left" vertical="top"/>
    </xf>
  </cellXfs>
  <cellStyles count="8">
    <cellStyle name="Currency" xfId="1" builtinId="4"/>
    <cellStyle name="Normal" xfId="0" builtinId="0"/>
    <cellStyle name="Normal 2" xfId="2" xr:uid="{00000000-0005-0000-0000-000002000000}"/>
    <cellStyle name="Normal 2 2" xfId="6" xr:uid="{4B2F2FE4-B031-47CF-B229-EEC7BD0BE922}"/>
    <cellStyle name="Normal 3" xfId="3" xr:uid="{00000000-0005-0000-0000-000003000000}"/>
    <cellStyle name="Normal 3 2" xfId="7" xr:uid="{19D59872-09E8-44D1-AC5F-A4399B327AE3}"/>
    <cellStyle name="Normal 4" xfId="5" xr:uid="{838E2E9E-613A-4B27-AA88-5879A941E0CF}"/>
    <cellStyle name="Percent" xfId="4" builtinId="5"/>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tint="-0.499984740745262"/>
      </font>
      <fill>
        <patternFill>
          <bgColor rgb="FFFFCC66"/>
        </patternFill>
      </fill>
    </dxf>
    <dxf>
      <font>
        <color rgb="FF006100"/>
      </font>
      <fill>
        <patternFill>
          <bgColor rgb="FFC6EFCE"/>
        </patternFill>
      </fill>
    </dxf>
    <dxf>
      <font>
        <color theme="9" tint="-0.499984740745262"/>
      </font>
      <fill>
        <patternFill>
          <bgColor rgb="FFFFCC66"/>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s>
  <tableStyles count="1" defaultTableStyle="TableStyleMedium9" defaultPivotStyle="PivotStyleLight16">
    <tableStyle name="Table Style 1" pivot="0" count="0" xr9:uid="{E8202844-8BA3-4EE1-9D94-4D0E47BE546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9C0006"/>
      <color rgb="FFFFC7CE"/>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12700</xdr:rowOff>
        </xdr:from>
        <xdr:to>
          <xdr:col>12</xdr:col>
          <xdr:colOff>133350</xdr:colOff>
          <xdr:row>4</xdr:row>
          <xdr:rowOff>298450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travel costs are consistent with travel costs incurred by my organization during normal business operations as a result of my organization's written travel policy, and/or my organization's compliance with the regulations prescribed by the General Services Administration.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152400</xdr:rowOff>
        </xdr:from>
        <xdr:to>
          <xdr:col>7</xdr:col>
          <xdr:colOff>88900</xdr:colOff>
          <xdr:row>5</xdr:row>
          <xdr:rowOff>31750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12700</xdr:rowOff>
        </xdr:from>
        <xdr:to>
          <xdr:col>7</xdr:col>
          <xdr:colOff>0</xdr:colOff>
          <xdr:row>4</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146050</xdr:rowOff>
        </xdr:from>
        <xdr:to>
          <xdr:col>5</xdr:col>
          <xdr:colOff>0</xdr:colOff>
          <xdr:row>4</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trlProp" Target="../ctrlProps/ctrlProp1.xml"/><Relationship Id="rId4" Type="http://schemas.openxmlformats.org/officeDocument/2006/relationships/printerSettings" Target="../printerSettings/printerSettings25.bin"/><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10" Type="http://schemas.openxmlformats.org/officeDocument/2006/relationships/ctrlProp" Target="../ctrlProps/ctrlProp2.xml"/><Relationship Id="rId4" Type="http://schemas.openxmlformats.org/officeDocument/2006/relationships/printerSettings" Target="../printerSettings/printerSettings32.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10" Type="http://schemas.openxmlformats.org/officeDocument/2006/relationships/ctrlProp" Target="../ctrlProps/ctrlProp3.xml"/><Relationship Id="rId4" Type="http://schemas.openxmlformats.org/officeDocument/2006/relationships/printerSettings" Target="../printerSettings/printerSettings39.bin"/><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10" Type="http://schemas.openxmlformats.org/officeDocument/2006/relationships/ctrlProp" Target="../ctrlProps/ctrlProp4.xml"/><Relationship Id="rId4" Type="http://schemas.openxmlformats.org/officeDocument/2006/relationships/printerSettings" Target="../printerSettings/printerSettings53.bin"/><Relationship Id="rId9"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N67"/>
  <sheetViews>
    <sheetView showGridLines="0" tabSelected="1" zoomScale="90" zoomScaleNormal="90" workbookViewId="0">
      <selection activeCell="B6" sqref="B6:C6"/>
    </sheetView>
  </sheetViews>
  <sheetFormatPr defaultColWidth="9.1796875" defaultRowHeight="12.5" x14ac:dyDescent="0.25"/>
  <cols>
    <col min="1" max="1" width="50.54296875" style="132" bestFit="1" customWidth="1"/>
    <col min="2" max="4" width="16.453125" style="132" customWidth="1"/>
    <col min="5" max="5" width="86.453125" style="132" customWidth="1"/>
    <col min="6" max="6" width="2.26953125" style="537" customWidth="1"/>
    <col min="7" max="7" width="19.90625" style="132" customWidth="1"/>
    <col min="8" max="8" width="22.7265625" style="131" customWidth="1"/>
    <col min="9" max="9" width="26.1796875" style="131" customWidth="1"/>
    <col min="10" max="10" width="53.1796875" style="131" customWidth="1"/>
    <col min="11" max="20" width="9.1796875" style="131" customWidth="1"/>
    <col min="21" max="16384" width="9.1796875" style="131"/>
  </cols>
  <sheetData>
    <row r="1" spans="1:14" s="126" customFormat="1" ht="11.25" customHeight="1" x14ac:dyDescent="0.25">
      <c r="A1" s="123" t="s">
        <v>307</v>
      </c>
      <c r="C1" s="391"/>
      <c r="D1" s="391"/>
      <c r="E1" s="391"/>
      <c r="F1" s="518"/>
      <c r="G1" s="391"/>
      <c r="H1" s="391"/>
      <c r="I1" s="391"/>
      <c r="J1" s="124"/>
      <c r="K1" s="125"/>
      <c r="L1" s="125"/>
      <c r="M1" s="125"/>
      <c r="N1" s="125"/>
    </row>
    <row r="2" spans="1:14" s="126" customFormat="1" ht="23.5" customHeight="1" x14ac:dyDescent="0.25">
      <c r="A2" s="577" t="s">
        <v>0</v>
      </c>
      <c r="B2" s="577"/>
      <c r="C2" s="577"/>
      <c r="D2" s="577"/>
      <c r="E2" s="577"/>
      <c r="F2" s="519"/>
      <c r="J2" s="124"/>
      <c r="K2" s="125"/>
      <c r="L2" s="125"/>
      <c r="M2" s="125"/>
      <c r="N2" s="125"/>
    </row>
    <row r="3" spans="1:14" s="126" customFormat="1" ht="40" customHeight="1" x14ac:dyDescent="0.25">
      <c r="A3" s="577"/>
      <c r="B3" s="577"/>
      <c r="C3" s="577"/>
      <c r="D3" s="577"/>
      <c r="E3" s="577"/>
      <c r="F3" s="519"/>
      <c r="G3" s="560" t="s">
        <v>329</v>
      </c>
      <c r="H3" s="560"/>
      <c r="I3" s="560"/>
      <c r="J3" s="124"/>
      <c r="K3" s="125"/>
      <c r="L3" s="125"/>
      <c r="M3" s="125"/>
      <c r="N3" s="125"/>
    </row>
    <row r="4" spans="1:14" s="128" customFormat="1" ht="20.5" customHeight="1" x14ac:dyDescent="0.25">
      <c r="A4" s="127" t="s">
        <v>1</v>
      </c>
      <c r="B4" s="590"/>
      <c r="C4" s="590"/>
      <c r="D4" s="392"/>
      <c r="E4" s="392"/>
      <c r="F4" s="520"/>
      <c r="G4" s="125"/>
      <c r="H4" s="512" t="s">
        <v>321</v>
      </c>
      <c r="I4" s="512" t="s">
        <v>322</v>
      </c>
      <c r="J4" s="392"/>
    </row>
    <row r="5" spans="1:14" s="128" customFormat="1" ht="28.5" customHeight="1" x14ac:dyDescent="0.25">
      <c r="A5" s="127" t="s">
        <v>2</v>
      </c>
      <c r="B5" s="591"/>
      <c r="C5" s="591"/>
      <c r="D5" s="130"/>
      <c r="E5" s="130"/>
      <c r="F5" s="521"/>
      <c r="G5" s="549" t="s">
        <v>343</v>
      </c>
      <c r="H5" s="514" t="s">
        <v>323</v>
      </c>
      <c r="I5" s="514" t="s">
        <v>324</v>
      </c>
    </row>
    <row r="6" spans="1:14" s="128" customFormat="1" ht="30" customHeight="1" x14ac:dyDescent="0.25">
      <c r="A6" s="130" t="s">
        <v>3</v>
      </c>
      <c r="B6" s="592"/>
      <c r="C6" s="592"/>
      <c r="D6" s="550" t="s">
        <v>309</v>
      </c>
      <c r="E6" s="550"/>
      <c r="F6" s="522"/>
      <c r="H6" s="538" t="s">
        <v>325</v>
      </c>
      <c r="I6" s="513" t="s">
        <v>327</v>
      </c>
    </row>
    <row r="7" spans="1:14" s="128" customFormat="1" ht="18.5" customHeight="1" thickBot="1" x14ac:dyDescent="0.3">
      <c r="A7" s="129"/>
      <c r="B7" s="130"/>
      <c r="C7" s="130"/>
      <c r="D7" s="129"/>
      <c r="E7" s="129"/>
      <c r="F7" s="523"/>
      <c r="H7" s="515" t="s">
        <v>326</v>
      </c>
      <c r="I7" s="516" t="s">
        <v>328</v>
      </c>
    </row>
    <row r="8" spans="1:14" ht="42.65" customHeight="1" thickBot="1" x14ac:dyDescent="0.3">
      <c r="A8" s="578" t="s">
        <v>4</v>
      </c>
      <c r="B8" s="579"/>
      <c r="C8" s="579"/>
      <c r="D8" s="579"/>
      <c r="E8" s="580"/>
      <c r="F8" s="524"/>
      <c r="G8" s="131"/>
    </row>
    <row r="9" spans="1:14" ht="282" customHeight="1" x14ac:dyDescent="0.25">
      <c r="A9" s="581" t="s">
        <v>337</v>
      </c>
      <c r="B9" s="582"/>
      <c r="C9" s="582"/>
      <c r="D9" s="582"/>
      <c r="E9" s="583"/>
      <c r="F9" s="521"/>
      <c r="G9" s="131"/>
    </row>
    <row r="10" spans="1:14" ht="190.5" customHeight="1" x14ac:dyDescent="0.25">
      <c r="A10" s="584" t="s">
        <v>311</v>
      </c>
      <c r="B10" s="585"/>
      <c r="C10" s="585"/>
      <c r="D10" s="585"/>
      <c r="E10" s="586"/>
      <c r="F10" s="525"/>
      <c r="G10" s="128"/>
      <c r="H10" s="128"/>
      <c r="I10" s="128"/>
      <c r="J10" s="128"/>
    </row>
    <row r="11" spans="1:14" s="125" customFormat="1" ht="55.5" customHeight="1" thickBot="1" x14ac:dyDescent="0.3">
      <c r="A11" s="587" t="s">
        <v>304</v>
      </c>
      <c r="B11" s="588"/>
      <c r="C11" s="588"/>
      <c r="D11" s="588"/>
      <c r="E11" s="589"/>
      <c r="F11" s="526"/>
    </row>
    <row r="12" spans="1:14" ht="7.5" customHeight="1" thickBot="1" x14ac:dyDescent="0.3">
      <c r="E12" s="128"/>
      <c r="F12" s="527"/>
      <c r="G12" s="128"/>
      <c r="H12" s="128"/>
      <c r="I12" s="128"/>
      <c r="J12" s="128"/>
    </row>
    <row r="13" spans="1:14" ht="36" customHeight="1" thickBot="1" x14ac:dyDescent="0.3">
      <c r="A13" s="574" t="s">
        <v>5</v>
      </c>
      <c r="B13" s="575"/>
      <c r="C13" s="575"/>
      <c r="D13" s="575"/>
      <c r="E13" s="576"/>
      <c r="F13" s="528"/>
      <c r="G13" s="128"/>
      <c r="H13" s="128"/>
      <c r="I13" s="128"/>
      <c r="J13" s="128"/>
    </row>
    <row r="14" spans="1:14" ht="12" customHeight="1" thickBot="1" x14ac:dyDescent="0.3">
      <c r="A14" s="133"/>
      <c r="B14" s="134"/>
      <c r="C14" s="134"/>
      <c r="D14" s="134"/>
      <c r="E14" s="134"/>
      <c r="F14" s="528"/>
      <c r="G14" s="134"/>
      <c r="H14" s="134"/>
      <c r="I14" s="134"/>
      <c r="J14" s="128"/>
      <c r="K14" s="128"/>
      <c r="L14" s="128"/>
      <c r="M14" s="128"/>
      <c r="N14" s="128"/>
    </row>
    <row r="15" spans="1:14" ht="12" customHeight="1" thickBot="1" x14ac:dyDescent="0.3">
      <c r="A15" s="565" t="s">
        <v>6</v>
      </c>
      <c r="B15" s="566"/>
      <c r="C15" s="566"/>
      <c r="D15" s="566"/>
      <c r="E15" s="567"/>
      <c r="F15" s="529"/>
      <c r="G15" s="131"/>
      <c r="H15" s="135"/>
      <c r="I15" s="134"/>
      <c r="J15" s="128"/>
      <c r="K15" s="128"/>
      <c r="L15" s="128"/>
      <c r="M15" s="128"/>
      <c r="N15" s="128"/>
    </row>
    <row r="16" spans="1:14" ht="34.4" customHeight="1" thickBot="1" x14ac:dyDescent="0.3">
      <c r="A16" s="136" t="s">
        <v>7</v>
      </c>
      <c r="B16" s="137" t="s">
        <v>8</v>
      </c>
      <c r="C16" s="137" t="s">
        <v>9</v>
      </c>
      <c r="D16" s="570" t="s">
        <v>10</v>
      </c>
      <c r="E16" s="571"/>
      <c r="F16" s="530"/>
      <c r="G16" s="131"/>
      <c r="H16" s="128"/>
      <c r="I16" s="128"/>
      <c r="J16" s="128"/>
      <c r="K16" s="128"/>
      <c r="L16" s="128"/>
    </row>
    <row r="17" spans="1:14" ht="14.15" customHeight="1" thickBot="1" x14ac:dyDescent="0.3">
      <c r="A17" s="138" t="s">
        <v>11</v>
      </c>
      <c r="B17" s="413">
        <f>B6</f>
        <v>0</v>
      </c>
      <c r="C17" s="83" t="s">
        <v>310</v>
      </c>
      <c r="D17" s="572" t="s">
        <v>308</v>
      </c>
      <c r="E17" s="573"/>
      <c r="F17" s="517"/>
      <c r="G17" s="131"/>
      <c r="H17" s="128"/>
      <c r="I17" s="128"/>
      <c r="J17" s="128"/>
      <c r="K17" s="128"/>
      <c r="L17" s="128"/>
    </row>
    <row r="18" spans="1:14" ht="14.5" thickBot="1" x14ac:dyDescent="0.35">
      <c r="A18" s="139" t="s">
        <v>12</v>
      </c>
      <c r="B18" s="568">
        <f>SUM(B17:B17)</f>
        <v>0</v>
      </c>
      <c r="C18" s="569"/>
      <c r="D18" s="563"/>
      <c r="E18" s="564"/>
      <c r="F18" s="531"/>
      <c r="G18" s="131"/>
      <c r="H18" s="128"/>
      <c r="I18" s="128"/>
      <c r="J18" s="128"/>
      <c r="K18" s="128"/>
      <c r="L18" s="128"/>
    </row>
    <row r="19" spans="1:14" ht="12" customHeight="1" thickBot="1" x14ac:dyDescent="0.3">
      <c r="A19" s="561"/>
      <c r="B19" s="562"/>
      <c r="C19" s="562"/>
      <c r="D19" s="562"/>
      <c r="E19" s="562"/>
      <c r="F19" s="562"/>
      <c r="G19" s="562"/>
      <c r="H19" s="562"/>
      <c r="I19" s="562"/>
      <c r="J19" s="128"/>
      <c r="K19" s="128"/>
      <c r="L19" s="128"/>
      <c r="M19" s="128"/>
      <c r="N19" s="128"/>
    </row>
    <row r="20" spans="1:14" ht="12" customHeight="1" thickBot="1" x14ac:dyDescent="0.3">
      <c r="A20" s="383" t="s">
        <v>13</v>
      </c>
      <c r="B20" s="384"/>
      <c r="C20" s="384"/>
      <c r="D20" s="384"/>
      <c r="E20" s="385"/>
      <c r="F20" s="529"/>
      <c r="G20" s="128"/>
      <c r="H20" s="128"/>
      <c r="I20" s="128"/>
      <c r="J20" s="128"/>
    </row>
    <row r="21" spans="1:14" s="143" customFormat="1" ht="26.5" thickBot="1" x14ac:dyDescent="0.3">
      <c r="A21" s="140" t="s">
        <v>14</v>
      </c>
      <c r="B21" s="137" t="s">
        <v>11</v>
      </c>
      <c r="C21" s="140" t="s">
        <v>15</v>
      </c>
      <c r="D21" s="141" t="s">
        <v>16</v>
      </c>
      <c r="E21" s="142" t="s">
        <v>17</v>
      </c>
      <c r="F21" s="530"/>
      <c r="G21" s="128"/>
      <c r="H21" s="128"/>
      <c r="I21" s="128"/>
      <c r="J21" s="128"/>
    </row>
    <row r="22" spans="1:14" ht="15.75" customHeight="1" x14ac:dyDescent="0.25">
      <c r="A22" s="144" t="s">
        <v>18</v>
      </c>
      <c r="B22" s="413">
        <f>'a. Personnel'!E45</f>
        <v>0</v>
      </c>
      <c r="C22" s="414">
        <f t="shared" ref="C22:C36" si="0">SUM(B22:B22)</f>
        <v>0</v>
      </c>
      <c r="D22" s="145">
        <f t="shared" ref="D22:D56" si="1">IF(C22&gt;0,C22/$C$57,0)</f>
        <v>0</v>
      </c>
      <c r="E22" s="76"/>
      <c r="F22" s="511"/>
      <c r="G22" s="128"/>
      <c r="H22" s="128"/>
      <c r="I22" s="128"/>
      <c r="J22" s="128"/>
    </row>
    <row r="23" spans="1:14" ht="15.75" customHeight="1" x14ac:dyDescent="0.25">
      <c r="A23" s="146" t="s">
        <v>19</v>
      </c>
      <c r="B23" s="413">
        <f>'a. Personnel'!E43</f>
        <v>0</v>
      </c>
      <c r="C23" s="414">
        <f t="shared" si="0"/>
        <v>0</v>
      </c>
      <c r="D23" s="145">
        <f t="shared" si="1"/>
        <v>0</v>
      </c>
      <c r="E23" s="76"/>
      <c r="F23" s="511"/>
      <c r="G23" s="128"/>
      <c r="H23" s="128"/>
      <c r="I23" s="128"/>
      <c r="J23" s="128"/>
    </row>
    <row r="24" spans="1:14" ht="15.75" customHeight="1" x14ac:dyDescent="0.25">
      <c r="A24" s="146" t="s">
        <v>20</v>
      </c>
      <c r="B24" s="413">
        <f>'a. Personnel'!E44</f>
        <v>0</v>
      </c>
      <c r="C24" s="414">
        <f t="shared" si="0"/>
        <v>0</v>
      </c>
      <c r="D24" s="145">
        <f t="shared" si="1"/>
        <v>0</v>
      </c>
      <c r="E24" s="76"/>
      <c r="F24" s="511"/>
      <c r="G24" s="128"/>
      <c r="H24" s="128"/>
      <c r="I24" s="128"/>
      <c r="J24" s="128"/>
    </row>
    <row r="25" spans="1:14" ht="15.75" customHeight="1" x14ac:dyDescent="0.25">
      <c r="A25" s="144" t="s">
        <v>21</v>
      </c>
      <c r="B25" s="415">
        <f>'b. Fringe'!E38</f>
        <v>0</v>
      </c>
      <c r="C25" s="414">
        <f t="shared" si="0"/>
        <v>0</v>
      </c>
      <c r="D25" s="145">
        <f t="shared" si="1"/>
        <v>0</v>
      </c>
      <c r="E25" s="77"/>
      <c r="F25" s="511"/>
      <c r="G25" s="128"/>
      <c r="H25" s="128"/>
      <c r="I25" s="128"/>
      <c r="J25" s="128"/>
    </row>
    <row r="26" spans="1:14" ht="15.75" customHeight="1" x14ac:dyDescent="0.25">
      <c r="A26" s="146" t="s">
        <v>19</v>
      </c>
      <c r="B26" s="415">
        <f>'b. Fringe'!E36</f>
        <v>0</v>
      </c>
      <c r="C26" s="414">
        <f t="shared" si="0"/>
        <v>0</v>
      </c>
      <c r="D26" s="145">
        <f t="shared" si="1"/>
        <v>0</v>
      </c>
      <c r="E26" s="77"/>
      <c r="F26" s="511"/>
      <c r="G26" s="128"/>
      <c r="H26" s="128"/>
      <c r="I26" s="128"/>
      <c r="J26" s="128"/>
    </row>
    <row r="27" spans="1:14" ht="15.75" customHeight="1" x14ac:dyDescent="0.25">
      <c r="A27" s="146" t="s">
        <v>20</v>
      </c>
      <c r="B27" s="415">
        <f>'b. Fringe'!E37</f>
        <v>0</v>
      </c>
      <c r="C27" s="414">
        <f t="shared" si="0"/>
        <v>0</v>
      </c>
      <c r="D27" s="145">
        <f t="shared" si="1"/>
        <v>0</v>
      </c>
      <c r="E27" s="77"/>
      <c r="F27" s="511"/>
      <c r="G27" s="128"/>
      <c r="H27" s="128"/>
      <c r="I27" s="128"/>
      <c r="J27" s="128"/>
    </row>
    <row r="28" spans="1:14" ht="15.75" customHeight="1" x14ac:dyDescent="0.25">
      <c r="A28" s="144" t="s">
        <v>22</v>
      </c>
      <c r="B28" s="415">
        <f>'c. Travel'!L24</f>
        <v>0</v>
      </c>
      <c r="C28" s="414">
        <f t="shared" si="0"/>
        <v>0</v>
      </c>
      <c r="D28" s="145">
        <f t="shared" si="1"/>
        <v>0</v>
      </c>
      <c r="E28" s="77"/>
      <c r="F28" s="511"/>
      <c r="G28" s="128"/>
      <c r="H28" s="128"/>
      <c r="I28" s="128"/>
      <c r="J28" s="128"/>
    </row>
    <row r="29" spans="1:14" ht="15.75" customHeight="1" x14ac:dyDescent="0.25">
      <c r="A29" s="146" t="s">
        <v>19</v>
      </c>
      <c r="B29" s="415">
        <f>'c. Travel'!L22</f>
        <v>0</v>
      </c>
      <c r="C29" s="414">
        <f t="shared" si="0"/>
        <v>0</v>
      </c>
      <c r="D29" s="145">
        <f t="shared" si="1"/>
        <v>0</v>
      </c>
      <c r="E29" s="77"/>
      <c r="F29" s="511"/>
      <c r="G29" s="128"/>
      <c r="H29" s="128"/>
      <c r="I29" s="128"/>
      <c r="J29" s="128"/>
    </row>
    <row r="30" spans="1:14" ht="15.75" customHeight="1" x14ac:dyDescent="0.25">
      <c r="A30" s="146" t="s">
        <v>20</v>
      </c>
      <c r="B30" s="415">
        <f>'c. Travel'!L23</f>
        <v>0</v>
      </c>
      <c r="C30" s="414">
        <f t="shared" si="0"/>
        <v>0</v>
      </c>
      <c r="D30" s="145">
        <f t="shared" si="1"/>
        <v>0</v>
      </c>
      <c r="E30" s="77"/>
      <c r="F30" s="511"/>
      <c r="G30" s="128"/>
      <c r="H30" s="128"/>
      <c r="I30" s="128"/>
      <c r="J30" s="128"/>
    </row>
    <row r="31" spans="1:14" ht="15.75" customHeight="1" x14ac:dyDescent="0.25">
      <c r="A31" s="144" t="s">
        <v>23</v>
      </c>
      <c r="B31" s="415">
        <f>'d. Equipment'!E18</f>
        <v>0</v>
      </c>
      <c r="C31" s="414">
        <f t="shared" si="0"/>
        <v>0</v>
      </c>
      <c r="D31" s="145">
        <f t="shared" si="1"/>
        <v>0</v>
      </c>
      <c r="E31" s="77"/>
      <c r="F31" s="511"/>
      <c r="G31" s="128"/>
      <c r="H31" s="128"/>
      <c r="I31" s="128"/>
      <c r="J31" s="128"/>
    </row>
    <row r="32" spans="1:14" ht="15.75" customHeight="1" x14ac:dyDescent="0.25">
      <c r="A32" s="146" t="s">
        <v>19</v>
      </c>
      <c r="B32" s="415">
        <f>'d. Equipment'!E16</f>
        <v>0</v>
      </c>
      <c r="C32" s="414">
        <f t="shared" si="0"/>
        <v>0</v>
      </c>
      <c r="D32" s="145">
        <f t="shared" si="1"/>
        <v>0</v>
      </c>
      <c r="E32" s="77"/>
      <c r="F32" s="511"/>
      <c r="G32" s="128"/>
      <c r="H32" s="128"/>
      <c r="I32" s="128"/>
      <c r="J32" s="128"/>
    </row>
    <row r="33" spans="1:10" ht="15.75" customHeight="1" x14ac:dyDescent="0.25">
      <c r="A33" s="146" t="s">
        <v>20</v>
      </c>
      <c r="B33" s="415">
        <f>'d. Equipment'!E17</f>
        <v>0</v>
      </c>
      <c r="C33" s="414">
        <f t="shared" si="0"/>
        <v>0</v>
      </c>
      <c r="D33" s="145">
        <f t="shared" si="1"/>
        <v>0</v>
      </c>
      <c r="E33" s="77"/>
      <c r="F33" s="511"/>
      <c r="G33" s="128"/>
      <c r="H33" s="128"/>
      <c r="I33" s="128"/>
      <c r="J33" s="128"/>
    </row>
    <row r="34" spans="1:10" ht="14" x14ac:dyDescent="0.25">
      <c r="A34" s="144" t="s">
        <v>24</v>
      </c>
      <c r="B34" s="415">
        <f>'e. Supplies'!E17</f>
        <v>0</v>
      </c>
      <c r="C34" s="414">
        <f t="shared" si="0"/>
        <v>0</v>
      </c>
      <c r="D34" s="145">
        <f t="shared" si="1"/>
        <v>0</v>
      </c>
      <c r="E34" s="117"/>
      <c r="F34" s="532"/>
      <c r="G34" s="128"/>
      <c r="H34" s="128"/>
      <c r="I34" s="128"/>
      <c r="J34" s="128"/>
    </row>
    <row r="35" spans="1:10" ht="15.65" customHeight="1" x14ac:dyDescent="0.25">
      <c r="A35" s="146" t="s">
        <v>19</v>
      </c>
      <c r="B35" s="415">
        <f>'e. Supplies'!E15</f>
        <v>0</v>
      </c>
      <c r="C35" s="414">
        <f t="shared" si="0"/>
        <v>0</v>
      </c>
      <c r="D35" s="145">
        <f t="shared" si="1"/>
        <v>0</v>
      </c>
      <c r="E35" s="77"/>
      <c r="F35" s="511"/>
      <c r="G35" s="128"/>
      <c r="H35" s="128"/>
      <c r="I35" s="128"/>
      <c r="J35" s="128"/>
    </row>
    <row r="36" spans="1:10" ht="15.75" customHeight="1" x14ac:dyDescent="0.25">
      <c r="A36" s="146" t="s">
        <v>20</v>
      </c>
      <c r="B36" s="415">
        <f>'e. Supplies'!E16</f>
        <v>0</v>
      </c>
      <c r="C36" s="414">
        <f t="shared" si="0"/>
        <v>0</v>
      </c>
      <c r="D36" s="145">
        <f t="shared" si="1"/>
        <v>0</v>
      </c>
      <c r="E36" s="77"/>
      <c r="F36" s="511"/>
      <c r="G36" s="128"/>
      <c r="H36" s="128"/>
      <c r="I36" s="128"/>
      <c r="J36" s="128"/>
    </row>
    <row r="37" spans="1:10" ht="14" x14ac:dyDescent="0.25">
      <c r="A37" s="144" t="s">
        <v>25</v>
      </c>
      <c r="B37" s="413">
        <f>SUM(B38,B42)</f>
        <v>0</v>
      </c>
      <c r="C37" s="416">
        <f>SUM(C38,C42)</f>
        <v>0</v>
      </c>
      <c r="D37" s="147">
        <f t="shared" si="1"/>
        <v>0</v>
      </c>
      <c r="E37" s="77"/>
      <c r="F37" s="511"/>
      <c r="G37" s="128"/>
      <c r="H37" s="128"/>
      <c r="I37" s="128"/>
      <c r="J37" s="128"/>
    </row>
    <row r="38" spans="1:10" ht="14" x14ac:dyDescent="0.25">
      <c r="A38" s="148" t="s">
        <v>26</v>
      </c>
      <c r="B38" s="415">
        <f>'f. Contractual'!E20</f>
        <v>0</v>
      </c>
      <c r="C38" s="416">
        <f t="shared" ref="C38:C56" si="2">SUM(B38:B38)</f>
        <v>0</v>
      </c>
      <c r="D38" s="147">
        <f t="shared" si="1"/>
        <v>0</v>
      </c>
      <c r="E38" s="77"/>
      <c r="F38" s="511"/>
      <c r="G38" s="128"/>
      <c r="H38" s="128"/>
      <c r="I38" s="128"/>
      <c r="J38" s="128"/>
    </row>
    <row r="39" spans="1:10" ht="14" x14ac:dyDescent="0.25">
      <c r="A39" s="146" t="s">
        <v>19</v>
      </c>
      <c r="B39" s="413">
        <f>'f. Contractual'!E17</f>
        <v>0</v>
      </c>
      <c r="C39" s="416">
        <f t="shared" si="2"/>
        <v>0</v>
      </c>
      <c r="D39" s="147">
        <f t="shared" si="1"/>
        <v>0</v>
      </c>
      <c r="E39" s="77"/>
      <c r="F39" s="511"/>
      <c r="G39" s="128"/>
      <c r="H39" s="128"/>
      <c r="I39" s="128"/>
      <c r="J39" s="128"/>
    </row>
    <row r="40" spans="1:10" ht="14" x14ac:dyDescent="0.25">
      <c r="A40" s="146" t="s">
        <v>20</v>
      </c>
      <c r="B40" s="413">
        <f>'f. Contractual'!E18</f>
        <v>0</v>
      </c>
      <c r="C40" s="416">
        <f t="shared" si="2"/>
        <v>0</v>
      </c>
      <c r="D40" s="147">
        <f t="shared" si="1"/>
        <v>0</v>
      </c>
      <c r="E40" s="77"/>
      <c r="F40" s="511"/>
      <c r="G40" s="128"/>
      <c r="H40" s="128"/>
      <c r="I40" s="128"/>
      <c r="J40" s="128"/>
    </row>
    <row r="41" spans="1:10" ht="14" x14ac:dyDescent="0.25">
      <c r="A41" s="146" t="s">
        <v>29</v>
      </c>
      <c r="B41" s="413">
        <f>'f. Contractual'!E19</f>
        <v>0</v>
      </c>
      <c r="C41" s="416">
        <f t="shared" ref="C41" si="3">SUM(B41:B41)</f>
        <v>0</v>
      </c>
      <c r="D41" s="147">
        <f t="shared" ref="D41" si="4">IF(C41&gt;0,C41/$C$57,0)</f>
        <v>0</v>
      </c>
      <c r="E41" s="77"/>
      <c r="F41" s="511"/>
      <c r="G41" s="128"/>
      <c r="H41" s="128"/>
      <c r="I41" s="128"/>
      <c r="J41" s="128"/>
    </row>
    <row r="42" spans="1:10" ht="14" x14ac:dyDescent="0.25">
      <c r="A42" s="148" t="s">
        <v>27</v>
      </c>
      <c r="B42" s="413">
        <f>'f. Contractual'!E34</f>
        <v>0</v>
      </c>
      <c r="C42" s="416">
        <f t="shared" si="2"/>
        <v>0</v>
      </c>
      <c r="D42" s="147">
        <f t="shared" si="1"/>
        <v>0</v>
      </c>
      <c r="E42" s="77"/>
      <c r="F42" s="511"/>
      <c r="G42" s="128"/>
      <c r="H42" s="128"/>
      <c r="I42" s="128"/>
      <c r="J42" s="128"/>
    </row>
    <row r="43" spans="1:10" ht="14" x14ac:dyDescent="0.25">
      <c r="A43" s="146" t="s">
        <v>19</v>
      </c>
      <c r="B43" s="413">
        <f>'f. Contractual'!E31</f>
        <v>0</v>
      </c>
      <c r="C43" s="416">
        <f t="shared" si="2"/>
        <v>0</v>
      </c>
      <c r="D43" s="147">
        <f t="shared" si="1"/>
        <v>0</v>
      </c>
      <c r="E43" s="77"/>
      <c r="F43" s="511"/>
      <c r="G43" s="128"/>
      <c r="H43" s="128"/>
      <c r="I43" s="128"/>
      <c r="J43" s="128"/>
    </row>
    <row r="44" spans="1:10" ht="14" x14ac:dyDescent="0.25">
      <c r="A44" s="146" t="s">
        <v>20</v>
      </c>
      <c r="B44" s="413">
        <f>'f. Contractual'!E32</f>
        <v>0</v>
      </c>
      <c r="C44" s="416">
        <f t="shared" si="2"/>
        <v>0</v>
      </c>
      <c r="D44" s="147">
        <f t="shared" si="1"/>
        <v>0</v>
      </c>
      <c r="E44" s="77"/>
      <c r="F44" s="511"/>
      <c r="G44" s="128"/>
      <c r="H44" s="128"/>
      <c r="I44" s="128"/>
      <c r="J44" s="128"/>
    </row>
    <row r="45" spans="1:10" ht="14" x14ac:dyDescent="0.25">
      <c r="A45" s="146" t="s">
        <v>29</v>
      </c>
      <c r="B45" s="413">
        <f>'f. Contractual'!E33</f>
        <v>0</v>
      </c>
      <c r="C45" s="416">
        <f t="shared" ref="C45" si="5">SUM(B45:B45)</f>
        <v>0</v>
      </c>
      <c r="D45" s="147">
        <f t="shared" ref="D45" si="6">IF(C45&gt;0,C45/$C$57,0)</f>
        <v>0</v>
      </c>
      <c r="E45" s="77"/>
      <c r="F45" s="511"/>
      <c r="G45" s="128"/>
      <c r="H45" s="128"/>
      <c r="I45" s="128"/>
      <c r="J45" s="128"/>
    </row>
    <row r="46" spans="1:10" ht="14" x14ac:dyDescent="0.25">
      <c r="A46" s="144" t="s">
        <v>28</v>
      </c>
      <c r="B46" s="415">
        <f>'g. Other'!C24</f>
        <v>135000</v>
      </c>
      <c r="C46" s="416">
        <f t="shared" si="2"/>
        <v>135000</v>
      </c>
      <c r="D46" s="147">
        <f t="shared" si="1"/>
        <v>1</v>
      </c>
      <c r="E46" s="117"/>
      <c r="F46" s="532"/>
      <c r="G46" s="128"/>
      <c r="H46" s="128"/>
      <c r="I46" s="128"/>
      <c r="J46" s="128"/>
    </row>
    <row r="47" spans="1:10" ht="15.75" customHeight="1" x14ac:dyDescent="0.25">
      <c r="A47" s="146" t="s">
        <v>19</v>
      </c>
      <c r="B47" s="415">
        <f>'g. Other'!C21</f>
        <v>0</v>
      </c>
      <c r="C47" s="416">
        <f t="shared" si="2"/>
        <v>0</v>
      </c>
      <c r="D47" s="147">
        <f t="shared" si="1"/>
        <v>0</v>
      </c>
      <c r="E47" s="77"/>
      <c r="F47" s="511"/>
      <c r="G47" s="128"/>
      <c r="H47" s="128"/>
      <c r="I47" s="128"/>
      <c r="J47" s="128"/>
    </row>
    <row r="48" spans="1:10" ht="15.75" customHeight="1" x14ac:dyDescent="0.25">
      <c r="A48" s="146" t="s">
        <v>20</v>
      </c>
      <c r="B48" s="415">
        <f>'g. Other'!C22</f>
        <v>0</v>
      </c>
      <c r="C48" s="416">
        <f t="shared" si="2"/>
        <v>0</v>
      </c>
      <c r="D48" s="147">
        <f t="shared" si="1"/>
        <v>0</v>
      </c>
      <c r="E48" s="77"/>
      <c r="F48" s="511"/>
      <c r="G48" s="128"/>
      <c r="H48" s="128"/>
      <c r="I48" s="128"/>
      <c r="J48" s="128"/>
    </row>
    <row r="49" spans="1:10" ht="15.75" customHeight="1" x14ac:dyDescent="0.25">
      <c r="A49" s="146" t="s">
        <v>29</v>
      </c>
      <c r="B49" s="415">
        <f>'g. Other'!C23</f>
        <v>135000</v>
      </c>
      <c r="C49" s="416">
        <f t="shared" si="2"/>
        <v>135000</v>
      </c>
      <c r="D49" s="147">
        <f t="shared" si="1"/>
        <v>1</v>
      </c>
      <c r="E49" s="77"/>
      <c r="F49" s="511"/>
      <c r="G49" s="128"/>
      <c r="H49" s="128"/>
      <c r="I49" s="128"/>
      <c r="J49" s="128"/>
    </row>
    <row r="50" spans="1:10" ht="15.75" customHeight="1" x14ac:dyDescent="0.25">
      <c r="A50" s="149" t="s">
        <v>30</v>
      </c>
      <c r="B50" s="417">
        <f>B22+B25+B28+B31+B34+B37+B46</f>
        <v>135000</v>
      </c>
      <c r="C50" s="418">
        <f t="shared" si="2"/>
        <v>135000</v>
      </c>
      <c r="D50" s="150">
        <f t="shared" si="1"/>
        <v>1</v>
      </c>
      <c r="E50" s="77"/>
      <c r="F50" s="511"/>
      <c r="G50" s="128"/>
      <c r="H50" s="128"/>
      <c r="I50" s="128"/>
      <c r="J50" s="128"/>
    </row>
    <row r="51" spans="1:10" ht="15.75" customHeight="1" x14ac:dyDescent="0.25">
      <c r="A51" s="151" t="s">
        <v>31</v>
      </c>
      <c r="B51" s="415">
        <f>'h. Indirect'!B34</f>
        <v>0</v>
      </c>
      <c r="C51" s="414">
        <f t="shared" si="2"/>
        <v>0</v>
      </c>
      <c r="D51" s="147">
        <f t="shared" si="1"/>
        <v>0</v>
      </c>
      <c r="E51" s="77"/>
      <c r="F51" s="511"/>
      <c r="G51" s="128"/>
      <c r="H51" s="128"/>
      <c r="I51" s="128"/>
      <c r="J51" s="128"/>
    </row>
    <row r="52" spans="1:10" ht="15.75" customHeight="1" x14ac:dyDescent="0.25">
      <c r="A52" s="146" t="s">
        <v>19</v>
      </c>
      <c r="B52" s="415">
        <f>'h. Indirect'!B32</f>
        <v>0</v>
      </c>
      <c r="C52" s="416">
        <f t="shared" si="2"/>
        <v>0</v>
      </c>
      <c r="D52" s="147">
        <f t="shared" si="1"/>
        <v>0</v>
      </c>
      <c r="E52" s="77"/>
      <c r="F52" s="511"/>
      <c r="G52" s="128"/>
      <c r="H52" s="128"/>
      <c r="I52" s="128"/>
      <c r="J52" s="128"/>
    </row>
    <row r="53" spans="1:10" ht="15.75" customHeight="1" thickBot="1" x14ac:dyDescent="0.3">
      <c r="A53" s="146" t="s">
        <v>20</v>
      </c>
      <c r="B53" s="415">
        <f>'h. Indirect'!B33</f>
        <v>0</v>
      </c>
      <c r="C53" s="416">
        <f t="shared" si="2"/>
        <v>0</v>
      </c>
      <c r="D53" s="147">
        <f t="shared" si="1"/>
        <v>0</v>
      </c>
      <c r="E53" s="78"/>
      <c r="F53" s="511"/>
      <c r="G53" s="128"/>
      <c r="H53" s="128"/>
      <c r="I53" s="128"/>
      <c r="J53" s="128"/>
    </row>
    <row r="54" spans="1:10" ht="38.5" customHeight="1" x14ac:dyDescent="0.25">
      <c r="A54" s="152" t="s">
        <v>32</v>
      </c>
      <c r="B54" s="419">
        <f>ROUND(SUMIF($A$22:$A$53,"Administrative",B22:B53),2)</f>
        <v>0</v>
      </c>
      <c r="C54" s="420">
        <f t="shared" si="2"/>
        <v>0</v>
      </c>
      <c r="D54" s="153">
        <f t="shared" si="1"/>
        <v>0</v>
      </c>
      <c r="E54" s="154" t="s">
        <v>318</v>
      </c>
      <c r="F54" s="533"/>
      <c r="G54" s="128"/>
      <c r="H54" s="128"/>
      <c r="I54" s="128"/>
      <c r="J54" s="128"/>
    </row>
    <row r="55" spans="1:10" ht="38.15" customHeight="1" x14ac:dyDescent="0.25">
      <c r="A55" s="155" t="s">
        <v>33</v>
      </c>
      <c r="B55" s="421">
        <f>ROUND(SUMIF($A$22:$A$53,"Rebate Funds: Rebate Delivery",B22:B53),2)</f>
        <v>0</v>
      </c>
      <c r="C55" s="422">
        <f t="shared" si="2"/>
        <v>0</v>
      </c>
      <c r="D55" s="150">
        <f t="shared" si="1"/>
        <v>0</v>
      </c>
      <c r="E55" s="156" t="s">
        <v>319</v>
      </c>
      <c r="F55" s="533"/>
      <c r="G55" s="157"/>
      <c r="H55" s="128"/>
      <c r="I55" s="128"/>
      <c r="J55" s="128"/>
    </row>
    <row r="56" spans="1:10" ht="38.15" customHeight="1" thickBot="1" x14ac:dyDescent="0.3">
      <c r="A56" s="155" t="s">
        <v>34</v>
      </c>
      <c r="B56" s="421">
        <f>ROUND(SUMIF($A$22:$A$53,"Rebate Funds: Reimbursement",B22:B53),2)</f>
        <v>135000</v>
      </c>
      <c r="C56" s="422">
        <f t="shared" si="2"/>
        <v>135000</v>
      </c>
      <c r="D56" s="158">
        <f t="shared" si="1"/>
        <v>1</v>
      </c>
      <c r="E56" s="156" t="s">
        <v>320</v>
      </c>
      <c r="F56" s="533"/>
      <c r="G56" s="128"/>
      <c r="H56" s="128"/>
      <c r="I56" s="128"/>
      <c r="J56" s="128"/>
    </row>
    <row r="57" spans="1:10" ht="15.75" customHeight="1" thickBot="1" x14ac:dyDescent="0.3">
      <c r="A57" s="159" t="s">
        <v>35</v>
      </c>
      <c r="B57" s="423">
        <f>SUM(B54:B56)</f>
        <v>135000</v>
      </c>
      <c r="C57" s="424">
        <f>SUM(C54:C56)</f>
        <v>135000</v>
      </c>
      <c r="D57" s="160">
        <f>D54+D55+D56</f>
        <v>1</v>
      </c>
      <c r="E57" s="79"/>
      <c r="F57" s="511"/>
      <c r="G57" s="131"/>
    </row>
    <row r="58" spans="1:10" ht="12" customHeight="1" x14ac:dyDescent="0.25">
      <c r="D58" s="131"/>
      <c r="E58" s="131"/>
      <c r="F58" s="534"/>
      <c r="G58" s="131"/>
    </row>
    <row r="59" spans="1:10" ht="12.65" customHeight="1" thickBot="1" x14ac:dyDescent="0.3">
      <c r="E59" s="131"/>
      <c r="F59" s="534"/>
      <c r="G59" s="131"/>
      <c r="H59" s="161"/>
    </row>
    <row r="60" spans="1:10" ht="26" x14ac:dyDescent="0.25">
      <c r="A60" s="152" t="s">
        <v>305</v>
      </c>
      <c r="B60" s="501">
        <f>'i. Admin Details'!B18</f>
        <v>0</v>
      </c>
      <c r="C60" s="502">
        <f>'i. Admin Details'!C18</f>
        <v>0</v>
      </c>
      <c r="D60" s="131"/>
      <c r="E60" s="131"/>
      <c r="F60" s="534"/>
      <c r="G60" s="161"/>
    </row>
    <row r="61" spans="1:10" ht="26.5" thickBot="1" x14ac:dyDescent="0.3">
      <c r="A61" s="162" t="s">
        <v>306</v>
      </c>
      <c r="B61" s="503">
        <f>'j. Rebate Del. Justification'!B14</f>
        <v>0</v>
      </c>
      <c r="C61" s="504">
        <f>'j. Rebate Del. Justification'!C14</f>
        <v>0</v>
      </c>
      <c r="D61" s="131"/>
      <c r="E61" s="131"/>
      <c r="F61" s="534"/>
      <c r="G61" s="161"/>
    </row>
    <row r="63" spans="1:10" ht="13.5" thickBot="1" x14ac:dyDescent="0.3">
      <c r="A63" s="163"/>
      <c r="B63" s="163"/>
      <c r="C63" s="163"/>
      <c r="D63" s="163"/>
      <c r="E63" s="163"/>
      <c r="F63" s="535"/>
      <c r="G63" s="163"/>
    </row>
    <row r="64" spans="1:10" x14ac:dyDescent="0.25">
      <c r="A64" s="551" t="s">
        <v>36</v>
      </c>
      <c r="B64" s="552"/>
      <c r="C64" s="552"/>
      <c r="D64" s="552"/>
      <c r="E64" s="553"/>
      <c r="F64" s="536"/>
      <c r="G64" s="131"/>
    </row>
    <row r="65" spans="1:7" x14ac:dyDescent="0.25">
      <c r="A65" s="554"/>
      <c r="B65" s="555"/>
      <c r="C65" s="555"/>
      <c r="D65" s="555"/>
      <c r="E65" s="556"/>
      <c r="F65" s="536"/>
      <c r="G65" s="131"/>
    </row>
    <row r="66" spans="1:7" x14ac:dyDescent="0.25">
      <c r="A66" s="554"/>
      <c r="B66" s="555"/>
      <c r="C66" s="555"/>
      <c r="D66" s="555"/>
      <c r="E66" s="556"/>
      <c r="F66" s="536"/>
      <c r="G66" s="131"/>
    </row>
    <row r="67" spans="1:7" ht="13" thickBot="1" x14ac:dyDescent="0.3">
      <c r="A67" s="557"/>
      <c r="B67" s="558"/>
      <c r="C67" s="558"/>
      <c r="D67" s="558"/>
      <c r="E67" s="559"/>
      <c r="F67" s="536"/>
      <c r="G67" s="131"/>
    </row>
  </sheetData>
  <sheetProtection algorithmName="SHA-512" hashValue="HPSu5IniX+IJamehfn0fB5IIckz3lCwvq28irQuHbr6LVz6gRD3w9EfLJRtj9b5nL5AIx+2QfpgjkMP07fv4Rg==" saltValue="CLQzRM8/sK7bVWbXxaKLdQ==" spinCount="100000" sheet="1" formatCells="0" formatColumns="0" formatRows="0" selectLockedCells="1"/>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18">
    <mergeCell ref="B5:C5"/>
    <mergeCell ref="B6:C6"/>
    <mergeCell ref="D6:E6"/>
    <mergeCell ref="A64:E67"/>
    <mergeCell ref="G3:I3"/>
    <mergeCell ref="A19:I19"/>
    <mergeCell ref="D18:E18"/>
    <mergeCell ref="A15:E15"/>
    <mergeCell ref="B18:C18"/>
    <mergeCell ref="D16:E16"/>
    <mergeCell ref="D17:E17"/>
    <mergeCell ref="A13:E13"/>
    <mergeCell ref="A2:E3"/>
    <mergeCell ref="A8:E8"/>
    <mergeCell ref="A9:E9"/>
    <mergeCell ref="A10:E10"/>
    <mergeCell ref="A11:E11"/>
    <mergeCell ref="B4:C4"/>
  </mergeCells>
  <phoneticPr fontId="3" type="noConversion"/>
  <conditionalFormatting sqref="B6:C6">
    <cfRule type="cellIs" dxfId="17" priority="1" operator="equal">
      <formula>0</formula>
    </cfRule>
    <cfRule type="cellIs" dxfId="16" priority="2" operator="greaterThanOrEqual">
      <formula>500000</formula>
    </cfRule>
    <cfRule type="cellIs" dxfId="15" priority="3" operator="lessThan">
      <formula>500000</formula>
    </cfRule>
  </conditionalFormatting>
  <conditionalFormatting sqref="B60:C60">
    <cfRule type="expression" dxfId="14" priority="6">
      <formula>B$54&lt;&gt;B$60</formula>
    </cfRule>
    <cfRule type="expression" dxfId="13" priority="8">
      <formula>B$60=B$54</formula>
    </cfRule>
  </conditionalFormatting>
  <conditionalFormatting sqref="B61:C61">
    <cfRule type="expression" dxfId="12" priority="4">
      <formula>B$61=B$55</formula>
    </cfRule>
    <cfRule type="expression" dxfId="11" priority="5">
      <formula>B$55&lt;&gt;B$61</formula>
    </cfRule>
  </conditionalFormatting>
  <conditionalFormatting sqref="D54">
    <cfRule type="cellIs" dxfId="10" priority="15" operator="lessThan">
      <formula>0.2</formula>
    </cfRule>
  </conditionalFormatting>
  <conditionalFormatting sqref="D54:D55">
    <cfRule type="cellIs" dxfId="9" priority="17" operator="greaterThan">
      <formula>0.2</formula>
    </cfRule>
  </conditionalFormatting>
  <conditionalFormatting sqref="D55">
    <cfRule type="cellIs" dxfId="8" priority="12" operator="between">
      <formula>0.0001</formula>
      <formula>0.2</formula>
    </cfRule>
    <cfRule type="cellIs" dxfId="7" priority="14" operator="equal">
      <formula>0</formula>
    </cfRule>
  </conditionalFormatting>
  <conditionalFormatting sqref="D56">
    <cfRule type="cellIs" dxfId="6" priority="11" operator="between">
      <formula>0.6</formula>
      <formula>0.79999</formula>
    </cfRule>
    <cfRule type="cellIs" dxfId="5" priority="13" operator="greaterThan">
      <formula>0.8</formula>
    </cfRule>
    <cfRule type="cellIs" dxfId="4" priority="16" operator="lessThan">
      <formula>0.6</formula>
    </cfRule>
  </conditionalFormatting>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Q61"/>
  <sheetViews>
    <sheetView showGridLines="0" topLeftCell="A4" zoomScale="80" zoomScaleNormal="80" workbookViewId="0">
      <selection activeCell="B17" sqref="B17"/>
    </sheetView>
  </sheetViews>
  <sheetFormatPr defaultColWidth="9.1796875" defaultRowHeight="13" x14ac:dyDescent="0.25"/>
  <cols>
    <col min="1" max="1" width="56" style="126" customWidth="1"/>
    <col min="2" max="2" width="39.1796875" style="126" customWidth="1"/>
    <col min="3" max="3" width="7.81640625" style="203" bestFit="1" customWidth="1"/>
    <col min="4" max="4" width="8.54296875" style="204" customWidth="1"/>
    <col min="5" max="5" width="21.7265625" style="205" customWidth="1"/>
    <col min="6" max="6" width="12.26953125" style="206" customWidth="1"/>
    <col min="7" max="7" width="12.54296875" style="204" customWidth="1"/>
    <col min="8" max="8" width="29" style="205" customWidth="1"/>
    <col min="9" max="9" width="21.81640625" style="201" customWidth="1"/>
    <col min="10" max="10" width="22.81640625" style="202" customWidth="1"/>
    <col min="11" max="11" width="24.1796875" style="203" customWidth="1"/>
    <col min="12" max="16384" width="9.1796875" style="126"/>
  </cols>
  <sheetData>
    <row r="1" spans="1:14" s="135" customFormat="1" ht="11.25" customHeight="1" x14ac:dyDescent="0.25">
      <c r="A1" s="605" t="s">
        <v>37</v>
      </c>
      <c r="B1" s="605"/>
      <c r="C1" s="164"/>
      <c r="D1" s="164"/>
      <c r="E1" s="164"/>
      <c r="F1" s="165"/>
      <c r="G1" s="165"/>
      <c r="H1" s="165"/>
      <c r="I1" s="125"/>
      <c r="J1" s="125"/>
      <c r="K1" s="125"/>
      <c r="L1" s="125"/>
    </row>
    <row r="2" spans="1:14" s="166" customFormat="1" ht="18.5" thickBot="1" x14ac:dyDescent="0.3">
      <c r="A2" s="390" t="s">
        <v>18</v>
      </c>
      <c r="B2" s="390"/>
      <c r="C2" s="390"/>
      <c r="D2" s="390"/>
      <c r="E2" s="390"/>
      <c r="F2" s="390"/>
      <c r="G2" s="390"/>
      <c r="H2" s="390"/>
      <c r="I2" s="373"/>
      <c r="J2" s="373"/>
      <c r="K2" s="373"/>
    </row>
    <row r="3" spans="1:14" s="168" customFormat="1" ht="14.25" customHeight="1" x14ac:dyDescent="0.25">
      <c r="A3" s="599" t="s">
        <v>312</v>
      </c>
      <c r="B3" s="600"/>
      <c r="C3" s="600"/>
      <c r="D3" s="600"/>
      <c r="E3" s="600"/>
      <c r="F3" s="600"/>
      <c r="G3" s="600"/>
      <c r="H3" s="601"/>
      <c r="I3" s="125"/>
      <c r="J3" s="125"/>
      <c r="K3" s="125"/>
      <c r="L3" s="125"/>
      <c r="M3" s="167"/>
      <c r="N3" s="167"/>
    </row>
    <row r="4" spans="1:14" ht="202.5" customHeight="1" thickBot="1" x14ac:dyDescent="0.3">
      <c r="A4" s="602"/>
      <c r="B4" s="603"/>
      <c r="C4" s="603"/>
      <c r="D4" s="603"/>
      <c r="E4" s="603"/>
      <c r="F4" s="603"/>
      <c r="G4" s="603"/>
      <c r="H4" s="604"/>
      <c r="I4" s="125"/>
      <c r="J4" s="125"/>
      <c r="K4" s="125"/>
      <c r="L4" s="125"/>
      <c r="M4" s="125"/>
      <c r="N4" s="125"/>
    </row>
    <row r="5" spans="1:14" ht="12" customHeight="1" thickBot="1" x14ac:dyDescent="0.3">
      <c r="A5" s="169"/>
      <c r="B5" s="169"/>
      <c r="C5" s="169"/>
      <c r="D5" s="169"/>
      <c r="E5" s="169"/>
      <c r="F5" s="170"/>
      <c r="G5" s="127"/>
      <c r="H5" s="169"/>
      <c r="I5" s="125"/>
      <c r="J5" s="125"/>
      <c r="K5" s="125"/>
      <c r="L5" s="125"/>
      <c r="M5" s="125"/>
      <c r="N5" s="125"/>
    </row>
    <row r="6" spans="1:14" ht="19.5" customHeight="1" x14ac:dyDescent="0.25">
      <c r="A6" s="609" t="s">
        <v>38</v>
      </c>
      <c r="B6" s="606" t="s">
        <v>39</v>
      </c>
      <c r="C6" s="606" t="s">
        <v>11</v>
      </c>
      <c r="D6" s="606"/>
      <c r="E6" s="606"/>
      <c r="F6" s="615" t="s">
        <v>40</v>
      </c>
      <c r="G6" s="613" t="s">
        <v>41</v>
      </c>
      <c r="H6" s="611" t="s">
        <v>42</v>
      </c>
      <c r="I6" s="125"/>
      <c r="J6" s="125"/>
      <c r="K6" s="125"/>
      <c r="L6" s="125"/>
      <c r="M6" s="125"/>
      <c r="N6" s="125"/>
    </row>
    <row r="7" spans="1:14" s="174" customFormat="1" ht="42.5" thickBot="1" x14ac:dyDescent="0.3">
      <c r="A7" s="610"/>
      <c r="B7" s="607"/>
      <c r="C7" s="171" t="s">
        <v>43</v>
      </c>
      <c r="D7" s="172" t="s">
        <v>44</v>
      </c>
      <c r="E7" s="173" t="s">
        <v>35</v>
      </c>
      <c r="F7" s="616"/>
      <c r="G7" s="614"/>
      <c r="H7" s="612"/>
    </row>
    <row r="8" spans="1:14" ht="15.75" customHeight="1" x14ac:dyDescent="0.25">
      <c r="A8" s="175" t="s">
        <v>19</v>
      </c>
      <c r="B8" s="176" t="s">
        <v>45</v>
      </c>
      <c r="C8" s="177">
        <v>2000</v>
      </c>
      <c r="D8" s="178">
        <v>85</v>
      </c>
      <c r="E8" s="179" t="s">
        <v>46</v>
      </c>
      <c r="F8" s="180" t="s">
        <v>48</v>
      </c>
      <c r="G8" s="181" t="s">
        <v>49</v>
      </c>
      <c r="H8" s="182"/>
      <c r="I8" s="125"/>
      <c r="J8" s="125"/>
      <c r="K8" s="125"/>
      <c r="L8" s="125"/>
      <c r="M8" s="125"/>
      <c r="N8" s="125"/>
    </row>
    <row r="9" spans="1:14" ht="15.75" customHeight="1" x14ac:dyDescent="0.25">
      <c r="A9" s="183" t="s">
        <v>20</v>
      </c>
      <c r="B9" s="184" t="s">
        <v>50</v>
      </c>
      <c r="C9" s="185">
        <v>4000</v>
      </c>
      <c r="D9" s="186">
        <v>20</v>
      </c>
      <c r="E9" s="187" t="s">
        <v>51</v>
      </c>
      <c r="F9" s="188" t="s">
        <v>52</v>
      </c>
      <c r="G9" s="189" t="s">
        <v>53</v>
      </c>
      <c r="H9" s="190"/>
      <c r="I9" s="125"/>
      <c r="J9" s="125"/>
      <c r="K9" s="125"/>
      <c r="L9" s="125"/>
      <c r="M9" s="125"/>
      <c r="N9" s="125"/>
    </row>
    <row r="10" spans="1:14" s="174" customFormat="1" ht="15.75" customHeight="1" x14ac:dyDescent="0.25">
      <c r="A10" s="73"/>
      <c r="B10" s="87"/>
      <c r="C10" s="74"/>
      <c r="D10" s="75"/>
      <c r="E10" s="425">
        <f t="shared" ref="E10:E42" si="0">C10*D10</f>
        <v>0</v>
      </c>
      <c r="F10" s="380">
        <f>C10</f>
        <v>0</v>
      </c>
      <c r="G10" s="415">
        <f>E10</f>
        <v>0</v>
      </c>
      <c r="H10" s="84"/>
    </row>
    <row r="11" spans="1:14" s="174" customFormat="1" ht="15.75" customHeight="1" x14ac:dyDescent="0.25">
      <c r="A11" s="73"/>
      <c r="B11" s="87"/>
      <c r="C11" s="74"/>
      <c r="D11" s="75"/>
      <c r="E11" s="425">
        <f>C11*D11</f>
        <v>0</v>
      </c>
      <c r="F11" s="380">
        <f t="shared" ref="F11:F42" si="1">C11</f>
        <v>0</v>
      </c>
      <c r="G11" s="415">
        <f t="shared" ref="G11:G42" si="2">E11</f>
        <v>0</v>
      </c>
      <c r="H11" s="84"/>
    </row>
    <row r="12" spans="1:14" s="174" customFormat="1" ht="15.75" customHeight="1" x14ac:dyDescent="0.25">
      <c r="A12" s="73"/>
      <c r="B12" s="87"/>
      <c r="C12" s="74"/>
      <c r="D12" s="75"/>
      <c r="E12" s="425">
        <f t="shared" si="0"/>
        <v>0</v>
      </c>
      <c r="F12" s="380">
        <f t="shared" si="1"/>
        <v>0</v>
      </c>
      <c r="G12" s="415">
        <f t="shared" si="2"/>
        <v>0</v>
      </c>
      <c r="H12" s="84"/>
    </row>
    <row r="13" spans="1:14" s="174" customFormat="1" ht="15.75" customHeight="1" x14ac:dyDescent="0.25">
      <c r="A13" s="73"/>
      <c r="B13" s="87"/>
      <c r="C13" s="74"/>
      <c r="D13" s="75"/>
      <c r="E13" s="425">
        <f t="shared" si="0"/>
        <v>0</v>
      </c>
      <c r="F13" s="380">
        <f t="shared" si="1"/>
        <v>0</v>
      </c>
      <c r="G13" s="415">
        <f t="shared" si="2"/>
        <v>0</v>
      </c>
      <c r="H13" s="84"/>
    </row>
    <row r="14" spans="1:14" ht="15.75" customHeight="1" x14ac:dyDescent="0.25">
      <c r="A14" s="73"/>
      <c r="B14" s="88"/>
      <c r="C14" s="74"/>
      <c r="D14" s="75"/>
      <c r="E14" s="425">
        <f t="shared" si="0"/>
        <v>0</v>
      </c>
      <c r="F14" s="380">
        <f t="shared" si="1"/>
        <v>0</v>
      </c>
      <c r="G14" s="415">
        <f t="shared" si="2"/>
        <v>0</v>
      </c>
      <c r="H14" s="84"/>
      <c r="I14" s="125"/>
      <c r="J14" s="125"/>
      <c r="K14" s="125"/>
      <c r="L14" s="125"/>
      <c r="M14" s="125"/>
      <c r="N14" s="125"/>
    </row>
    <row r="15" spans="1:14" ht="15.75" customHeight="1" x14ac:dyDescent="0.25">
      <c r="A15" s="73"/>
      <c r="B15" s="88"/>
      <c r="C15" s="74"/>
      <c r="D15" s="75"/>
      <c r="E15" s="425">
        <f t="shared" si="0"/>
        <v>0</v>
      </c>
      <c r="F15" s="380">
        <f t="shared" si="1"/>
        <v>0</v>
      </c>
      <c r="G15" s="415">
        <f t="shared" si="2"/>
        <v>0</v>
      </c>
      <c r="H15" s="84"/>
      <c r="I15" s="125"/>
      <c r="J15" s="125"/>
      <c r="K15" s="125"/>
      <c r="L15" s="125"/>
      <c r="M15" s="125"/>
      <c r="N15" s="125"/>
    </row>
    <row r="16" spans="1:14" ht="15.75" customHeight="1" x14ac:dyDescent="0.25">
      <c r="A16" s="73"/>
      <c r="B16" s="88"/>
      <c r="C16" s="74"/>
      <c r="D16" s="75"/>
      <c r="E16" s="425">
        <f t="shared" ref="E16" si="3">C16*D16</f>
        <v>0</v>
      </c>
      <c r="F16" s="380">
        <f t="shared" si="1"/>
        <v>0</v>
      </c>
      <c r="G16" s="415">
        <f t="shared" si="2"/>
        <v>0</v>
      </c>
      <c r="H16" s="84"/>
      <c r="I16" s="125"/>
      <c r="J16" s="125"/>
      <c r="K16" s="125"/>
      <c r="L16" s="125"/>
      <c r="M16" s="125"/>
      <c r="N16" s="125"/>
    </row>
    <row r="17" spans="1:14" ht="15.75" customHeight="1" x14ac:dyDescent="0.25">
      <c r="A17" s="73"/>
      <c r="B17" s="88"/>
      <c r="C17" s="74"/>
      <c r="D17" s="75"/>
      <c r="E17" s="425">
        <f t="shared" ref="E17" si="4">C17*D17</f>
        <v>0</v>
      </c>
      <c r="F17" s="380">
        <f t="shared" si="1"/>
        <v>0</v>
      </c>
      <c r="G17" s="415">
        <f t="shared" si="2"/>
        <v>0</v>
      </c>
      <c r="H17" s="84"/>
      <c r="I17" s="125"/>
      <c r="J17" s="125"/>
      <c r="K17" s="125"/>
      <c r="L17" s="125"/>
      <c r="M17" s="125"/>
      <c r="N17" s="125"/>
    </row>
    <row r="18" spans="1:14" ht="15.75" customHeight="1" x14ac:dyDescent="0.25">
      <c r="A18" s="73"/>
      <c r="B18" s="88"/>
      <c r="C18" s="74"/>
      <c r="D18" s="75"/>
      <c r="E18" s="425">
        <f t="shared" si="0"/>
        <v>0</v>
      </c>
      <c r="F18" s="380">
        <f t="shared" si="1"/>
        <v>0</v>
      </c>
      <c r="G18" s="415">
        <f t="shared" si="2"/>
        <v>0</v>
      </c>
      <c r="H18" s="84"/>
      <c r="I18" s="125"/>
      <c r="J18" s="125"/>
      <c r="K18" s="125"/>
      <c r="L18" s="125"/>
      <c r="M18" s="125"/>
      <c r="N18" s="125"/>
    </row>
    <row r="19" spans="1:14" ht="15.75" customHeight="1" x14ac:dyDescent="0.25">
      <c r="A19" s="73"/>
      <c r="B19" s="88"/>
      <c r="C19" s="74"/>
      <c r="D19" s="75"/>
      <c r="E19" s="425">
        <f t="shared" ref="E19" si="5">C19*D19</f>
        <v>0</v>
      </c>
      <c r="F19" s="380">
        <f t="shared" si="1"/>
        <v>0</v>
      </c>
      <c r="G19" s="415">
        <f t="shared" si="2"/>
        <v>0</v>
      </c>
      <c r="H19" s="84"/>
      <c r="I19" s="125"/>
      <c r="J19" s="125"/>
      <c r="K19" s="125"/>
      <c r="L19" s="125"/>
      <c r="M19" s="125"/>
      <c r="N19" s="125"/>
    </row>
    <row r="20" spans="1:14" ht="15.75" customHeight="1" x14ac:dyDescent="0.25">
      <c r="A20" s="80"/>
      <c r="B20" s="89"/>
      <c r="C20" s="81"/>
      <c r="D20" s="82"/>
      <c r="E20" s="426">
        <f>C20*D20</f>
        <v>0</v>
      </c>
      <c r="F20" s="381">
        <f t="shared" si="1"/>
        <v>0</v>
      </c>
      <c r="G20" s="430">
        <f t="shared" si="2"/>
        <v>0</v>
      </c>
      <c r="H20" s="85"/>
      <c r="I20" s="131"/>
      <c r="J20" s="131"/>
      <c r="K20" s="131"/>
      <c r="L20" s="131"/>
      <c r="M20" s="131"/>
      <c r="N20" s="131"/>
    </row>
    <row r="21" spans="1:14" ht="15.75" customHeight="1" x14ac:dyDescent="0.25">
      <c r="A21" s="73"/>
      <c r="B21" s="88"/>
      <c r="C21" s="74"/>
      <c r="D21" s="75"/>
      <c r="E21" s="425">
        <f t="shared" ref="E21" si="6">C21*D21</f>
        <v>0</v>
      </c>
      <c r="F21" s="380">
        <f t="shared" si="1"/>
        <v>0</v>
      </c>
      <c r="G21" s="415">
        <f t="shared" si="2"/>
        <v>0</v>
      </c>
      <c r="H21" s="84"/>
      <c r="I21" s="125"/>
      <c r="J21" s="125"/>
      <c r="K21" s="125"/>
      <c r="L21" s="125"/>
      <c r="M21" s="125"/>
      <c r="N21" s="125"/>
    </row>
    <row r="22" spans="1:14" ht="15.75" customHeight="1" x14ac:dyDescent="0.25">
      <c r="A22" s="73"/>
      <c r="B22" s="88"/>
      <c r="C22" s="74"/>
      <c r="D22" s="75"/>
      <c r="E22" s="425">
        <f t="shared" ref="E22" si="7">C22*D22</f>
        <v>0</v>
      </c>
      <c r="F22" s="380">
        <f t="shared" si="1"/>
        <v>0</v>
      </c>
      <c r="G22" s="415">
        <f t="shared" si="2"/>
        <v>0</v>
      </c>
      <c r="H22" s="84"/>
      <c r="I22" s="125"/>
      <c r="J22" s="125"/>
      <c r="K22" s="125"/>
      <c r="L22" s="125"/>
      <c r="M22" s="125"/>
      <c r="N22" s="125"/>
    </row>
    <row r="23" spans="1:14" ht="15.75" customHeight="1" x14ac:dyDescent="0.25">
      <c r="A23" s="73"/>
      <c r="B23" s="88"/>
      <c r="C23" s="74"/>
      <c r="D23" s="75"/>
      <c r="E23" s="425">
        <f t="shared" ref="E23" si="8">C23*D23</f>
        <v>0</v>
      </c>
      <c r="F23" s="380">
        <f t="shared" si="1"/>
        <v>0</v>
      </c>
      <c r="G23" s="415">
        <f t="shared" si="2"/>
        <v>0</v>
      </c>
      <c r="H23" s="84"/>
      <c r="I23" s="125"/>
      <c r="J23" s="125"/>
      <c r="K23" s="125"/>
      <c r="L23" s="125"/>
      <c r="M23" s="125"/>
      <c r="N23" s="125"/>
    </row>
    <row r="24" spans="1:14" s="174" customFormat="1" ht="15.75" customHeight="1" x14ac:dyDescent="0.25">
      <c r="A24" s="73"/>
      <c r="B24" s="87"/>
      <c r="C24" s="74"/>
      <c r="D24" s="75"/>
      <c r="E24" s="425">
        <f t="shared" si="0"/>
        <v>0</v>
      </c>
      <c r="F24" s="380">
        <f t="shared" si="1"/>
        <v>0</v>
      </c>
      <c r="G24" s="415">
        <f t="shared" si="2"/>
        <v>0</v>
      </c>
      <c r="H24" s="84"/>
    </row>
    <row r="25" spans="1:14" s="174" customFormat="1" ht="15.75" customHeight="1" x14ac:dyDescent="0.25">
      <c r="A25" s="73"/>
      <c r="B25" s="87"/>
      <c r="C25" s="74"/>
      <c r="D25" s="75"/>
      <c r="E25" s="425">
        <f t="shared" si="0"/>
        <v>0</v>
      </c>
      <c r="F25" s="380">
        <f t="shared" si="1"/>
        <v>0</v>
      </c>
      <c r="G25" s="415">
        <f t="shared" si="2"/>
        <v>0</v>
      </c>
      <c r="H25" s="84"/>
    </row>
    <row r="26" spans="1:14" s="174" customFormat="1" ht="15.75" customHeight="1" x14ac:dyDescent="0.25">
      <c r="A26" s="73"/>
      <c r="B26" s="87"/>
      <c r="C26" s="74"/>
      <c r="D26" s="75"/>
      <c r="E26" s="425">
        <f t="shared" si="0"/>
        <v>0</v>
      </c>
      <c r="F26" s="380">
        <f t="shared" si="1"/>
        <v>0</v>
      </c>
      <c r="G26" s="415">
        <f t="shared" si="2"/>
        <v>0</v>
      </c>
      <c r="H26" s="84"/>
    </row>
    <row r="27" spans="1:14" ht="15.75" customHeight="1" x14ac:dyDescent="0.25">
      <c r="A27" s="73"/>
      <c r="B27" s="88"/>
      <c r="C27" s="74"/>
      <c r="D27" s="75"/>
      <c r="E27" s="425">
        <f t="shared" si="0"/>
        <v>0</v>
      </c>
      <c r="F27" s="380">
        <f t="shared" si="1"/>
        <v>0</v>
      </c>
      <c r="G27" s="415">
        <f t="shared" si="2"/>
        <v>0</v>
      </c>
      <c r="H27" s="84"/>
      <c r="I27" s="125"/>
      <c r="J27" s="125"/>
      <c r="K27" s="125"/>
      <c r="L27" s="125"/>
      <c r="M27" s="125"/>
      <c r="N27" s="125"/>
    </row>
    <row r="28" spans="1:14" ht="15.75" customHeight="1" x14ac:dyDescent="0.25">
      <c r="A28" s="73"/>
      <c r="B28" s="88"/>
      <c r="C28" s="74"/>
      <c r="D28" s="75"/>
      <c r="E28" s="425">
        <f t="shared" si="0"/>
        <v>0</v>
      </c>
      <c r="F28" s="380">
        <f t="shared" si="1"/>
        <v>0</v>
      </c>
      <c r="G28" s="415">
        <f t="shared" si="2"/>
        <v>0</v>
      </c>
      <c r="H28" s="84"/>
      <c r="I28" s="125"/>
      <c r="J28" s="125"/>
      <c r="K28" s="125"/>
      <c r="L28" s="125"/>
      <c r="M28" s="125"/>
      <c r="N28" s="125"/>
    </row>
    <row r="29" spans="1:14" ht="15.75" customHeight="1" x14ac:dyDescent="0.25">
      <c r="A29" s="73"/>
      <c r="B29" s="88"/>
      <c r="C29" s="74"/>
      <c r="D29" s="75"/>
      <c r="E29" s="425">
        <f t="shared" si="0"/>
        <v>0</v>
      </c>
      <c r="F29" s="380">
        <f t="shared" si="1"/>
        <v>0</v>
      </c>
      <c r="G29" s="415">
        <f t="shared" si="2"/>
        <v>0</v>
      </c>
      <c r="H29" s="84"/>
      <c r="I29" s="125"/>
      <c r="J29" s="125"/>
      <c r="K29" s="125"/>
      <c r="L29" s="125"/>
      <c r="M29" s="125"/>
      <c r="N29" s="125"/>
    </row>
    <row r="30" spans="1:14" s="174" customFormat="1" ht="15.75" customHeight="1" x14ac:dyDescent="0.25">
      <c r="A30" s="73"/>
      <c r="B30" s="87"/>
      <c r="C30" s="74"/>
      <c r="D30" s="75"/>
      <c r="E30" s="425">
        <f t="shared" si="0"/>
        <v>0</v>
      </c>
      <c r="F30" s="380">
        <f t="shared" si="1"/>
        <v>0</v>
      </c>
      <c r="G30" s="415">
        <f t="shared" si="2"/>
        <v>0</v>
      </c>
      <c r="H30" s="84"/>
    </row>
    <row r="31" spans="1:14" s="174" customFormat="1" ht="15.75" customHeight="1" x14ac:dyDescent="0.25">
      <c r="A31" s="73"/>
      <c r="B31" s="87"/>
      <c r="C31" s="74"/>
      <c r="D31" s="75"/>
      <c r="E31" s="425">
        <f t="shared" si="0"/>
        <v>0</v>
      </c>
      <c r="F31" s="380">
        <f t="shared" si="1"/>
        <v>0</v>
      </c>
      <c r="G31" s="415">
        <f t="shared" si="2"/>
        <v>0</v>
      </c>
      <c r="H31" s="84"/>
    </row>
    <row r="32" spans="1:14" s="174" customFormat="1" ht="15.75" customHeight="1" x14ac:dyDescent="0.25">
      <c r="A32" s="73"/>
      <c r="B32" s="87"/>
      <c r="C32" s="74"/>
      <c r="D32" s="75"/>
      <c r="E32" s="425">
        <f t="shared" ref="E32" si="9">C32*D32</f>
        <v>0</v>
      </c>
      <c r="F32" s="380">
        <f t="shared" si="1"/>
        <v>0</v>
      </c>
      <c r="G32" s="415">
        <f t="shared" si="2"/>
        <v>0</v>
      </c>
      <c r="H32" s="84"/>
    </row>
    <row r="33" spans="1:14" s="174" customFormat="1" ht="15.75" customHeight="1" x14ac:dyDescent="0.25">
      <c r="A33" s="73"/>
      <c r="B33" s="87"/>
      <c r="C33" s="74"/>
      <c r="D33" s="75"/>
      <c r="E33" s="425">
        <f t="shared" si="0"/>
        <v>0</v>
      </c>
      <c r="F33" s="380">
        <f t="shared" si="1"/>
        <v>0</v>
      </c>
      <c r="G33" s="415">
        <f t="shared" si="2"/>
        <v>0</v>
      </c>
      <c r="H33" s="84"/>
    </row>
    <row r="34" spans="1:14" s="174" customFormat="1" ht="15.75" customHeight="1" x14ac:dyDescent="0.25">
      <c r="A34" s="73"/>
      <c r="B34" s="87"/>
      <c r="C34" s="74"/>
      <c r="D34" s="75"/>
      <c r="E34" s="425">
        <f t="shared" ref="E34" si="10">C34*D34</f>
        <v>0</v>
      </c>
      <c r="F34" s="380">
        <f t="shared" si="1"/>
        <v>0</v>
      </c>
      <c r="G34" s="415">
        <f t="shared" si="2"/>
        <v>0</v>
      </c>
      <c r="H34" s="84"/>
    </row>
    <row r="35" spans="1:14" s="174" customFormat="1" ht="15.75" customHeight="1" x14ac:dyDescent="0.25">
      <c r="A35" s="80"/>
      <c r="B35" s="90"/>
      <c r="C35" s="81"/>
      <c r="D35" s="82"/>
      <c r="E35" s="426">
        <f>C35*D35</f>
        <v>0</v>
      </c>
      <c r="F35" s="381">
        <f t="shared" si="1"/>
        <v>0</v>
      </c>
      <c r="G35" s="430">
        <f t="shared" si="2"/>
        <v>0</v>
      </c>
      <c r="H35" s="85"/>
    </row>
    <row r="36" spans="1:14" s="174" customFormat="1" ht="15.75" customHeight="1" x14ac:dyDescent="0.25">
      <c r="A36" s="73"/>
      <c r="B36" s="87"/>
      <c r="C36" s="74"/>
      <c r="D36" s="75"/>
      <c r="E36" s="425">
        <f t="shared" si="0"/>
        <v>0</v>
      </c>
      <c r="F36" s="380">
        <f t="shared" si="1"/>
        <v>0</v>
      </c>
      <c r="G36" s="415">
        <f t="shared" si="2"/>
        <v>0</v>
      </c>
      <c r="H36" s="84"/>
    </row>
    <row r="37" spans="1:14" s="174" customFormat="1" ht="15.75" customHeight="1" x14ac:dyDescent="0.25">
      <c r="A37" s="73"/>
      <c r="B37" s="87"/>
      <c r="C37" s="74"/>
      <c r="D37" s="75"/>
      <c r="E37" s="425">
        <f t="shared" si="0"/>
        <v>0</v>
      </c>
      <c r="F37" s="380">
        <f t="shared" si="1"/>
        <v>0</v>
      </c>
      <c r="G37" s="415">
        <f t="shared" si="2"/>
        <v>0</v>
      </c>
      <c r="H37" s="84"/>
    </row>
    <row r="38" spans="1:14" ht="15.75" customHeight="1" x14ac:dyDescent="0.25">
      <c r="A38" s="73"/>
      <c r="B38" s="88"/>
      <c r="C38" s="74"/>
      <c r="D38" s="75"/>
      <c r="E38" s="425">
        <f t="shared" si="0"/>
        <v>0</v>
      </c>
      <c r="F38" s="380">
        <f t="shared" si="1"/>
        <v>0</v>
      </c>
      <c r="G38" s="415">
        <f t="shared" si="2"/>
        <v>0</v>
      </c>
      <c r="H38" s="84"/>
      <c r="I38" s="125"/>
      <c r="J38" s="125"/>
      <c r="K38" s="125"/>
      <c r="L38" s="125"/>
      <c r="M38" s="125"/>
      <c r="N38" s="125"/>
    </row>
    <row r="39" spans="1:14" ht="15.75" customHeight="1" x14ac:dyDescent="0.25">
      <c r="A39" s="73"/>
      <c r="B39" s="88"/>
      <c r="C39" s="74"/>
      <c r="D39" s="75"/>
      <c r="E39" s="425">
        <f t="shared" ref="E39:E40" si="11">C39*D39</f>
        <v>0</v>
      </c>
      <c r="F39" s="382">
        <f t="shared" si="1"/>
        <v>0</v>
      </c>
      <c r="G39" s="431">
        <f t="shared" si="2"/>
        <v>0</v>
      </c>
      <c r="H39" s="86"/>
      <c r="I39" s="125"/>
      <c r="J39" s="125"/>
      <c r="K39" s="125"/>
      <c r="L39" s="125"/>
      <c r="M39" s="125"/>
      <c r="N39" s="125"/>
    </row>
    <row r="40" spans="1:14" ht="15.75" customHeight="1" x14ac:dyDescent="0.25">
      <c r="A40" s="73"/>
      <c r="B40" s="88"/>
      <c r="C40" s="74"/>
      <c r="D40" s="75"/>
      <c r="E40" s="425">
        <f t="shared" si="11"/>
        <v>0</v>
      </c>
      <c r="F40" s="382">
        <f t="shared" si="1"/>
        <v>0</v>
      </c>
      <c r="G40" s="431">
        <f t="shared" si="2"/>
        <v>0</v>
      </c>
      <c r="H40" s="86"/>
      <c r="I40" s="125"/>
      <c r="J40" s="125"/>
      <c r="K40" s="125"/>
      <c r="L40" s="125"/>
      <c r="M40" s="125"/>
      <c r="N40" s="125"/>
    </row>
    <row r="41" spans="1:14" ht="15.75" customHeight="1" x14ac:dyDescent="0.25">
      <c r="A41" s="73"/>
      <c r="B41" s="88"/>
      <c r="C41" s="74"/>
      <c r="D41" s="75"/>
      <c r="E41" s="425">
        <f t="shared" ref="E41" si="12">C41*D41</f>
        <v>0</v>
      </c>
      <c r="F41" s="382">
        <f t="shared" si="1"/>
        <v>0</v>
      </c>
      <c r="G41" s="431">
        <f t="shared" si="2"/>
        <v>0</v>
      </c>
      <c r="H41" s="86"/>
      <c r="I41" s="125"/>
      <c r="J41" s="125"/>
      <c r="K41" s="125"/>
      <c r="L41" s="125"/>
      <c r="M41" s="125"/>
      <c r="N41" s="125"/>
    </row>
    <row r="42" spans="1:14" ht="15.75" customHeight="1" thickBot="1" x14ac:dyDescent="0.3">
      <c r="A42" s="73"/>
      <c r="B42" s="88"/>
      <c r="C42" s="74"/>
      <c r="D42" s="75"/>
      <c r="E42" s="425">
        <f t="shared" si="0"/>
        <v>0</v>
      </c>
      <c r="F42" s="382">
        <f t="shared" si="1"/>
        <v>0</v>
      </c>
      <c r="G42" s="431">
        <f t="shared" si="2"/>
        <v>0</v>
      </c>
      <c r="H42" s="86"/>
      <c r="I42" s="125"/>
      <c r="J42" s="125"/>
      <c r="K42" s="125"/>
      <c r="L42" s="125"/>
      <c r="M42" s="125"/>
      <c r="N42" s="125"/>
    </row>
    <row r="43" spans="1:14" ht="15.75" customHeight="1" x14ac:dyDescent="0.25">
      <c r="A43" s="617" t="s">
        <v>54</v>
      </c>
      <c r="B43" s="618"/>
      <c r="C43" s="408"/>
      <c r="D43" s="404"/>
      <c r="E43" s="427">
        <f>SUMIF($A$8:$A$42, "Administrative",E$8:E$42)</f>
        <v>0</v>
      </c>
      <c r="F43" s="398">
        <f>SUMIF($A$8:$A$42, "Administrative",F$8:F$42)</f>
        <v>0</v>
      </c>
      <c r="G43" s="432">
        <f>SUMIF($A$8:$A$42, "Administrative",G$8:G$42)</f>
        <v>0</v>
      </c>
      <c r="H43" s="191"/>
      <c r="I43" s="125"/>
      <c r="J43" s="125"/>
      <c r="K43" s="125"/>
      <c r="L43" s="125"/>
      <c r="M43" s="125"/>
      <c r="N43" s="125"/>
    </row>
    <row r="44" spans="1:14" ht="27" customHeight="1" thickBot="1" x14ac:dyDescent="0.3">
      <c r="A44" s="619" t="s">
        <v>55</v>
      </c>
      <c r="B44" s="620"/>
      <c r="C44" s="409"/>
      <c r="D44" s="405"/>
      <c r="E44" s="428">
        <f>SUMIF($A$8:$A$42, "Rebate Funds: Rebate Delivery",E$8:E$42)</f>
        <v>0</v>
      </c>
      <c r="F44" s="399">
        <f>SUMIF($A$8:$A$42, "Rebate Funds: Rebate Delivery",F$8:F$42)</f>
        <v>0</v>
      </c>
      <c r="G44" s="433">
        <f>SUMIF($A$8:$A$42, "Rebate Funds: Rebate Delivery",G$8:G$42)</f>
        <v>0</v>
      </c>
      <c r="H44" s="192"/>
      <c r="I44" s="125"/>
      <c r="J44" s="125"/>
      <c r="K44" s="125"/>
      <c r="L44" s="125"/>
      <c r="M44" s="125"/>
      <c r="N44" s="125"/>
    </row>
    <row r="45" spans="1:14" s="174" customFormat="1" ht="15.75" customHeight="1" thickBot="1" x14ac:dyDescent="0.3">
      <c r="A45" s="621" t="s">
        <v>56</v>
      </c>
      <c r="B45" s="622"/>
      <c r="C45" s="410"/>
      <c r="D45" s="403"/>
      <c r="E45" s="429">
        <f t="shared" ref="E45:G45" si="13">SUM(E43:E44)</f>
        <v>0</v>
      </c>
      <c r="F45" s="194">
        <f>SUM(F43:F44)</f>
        <v>0</v>
      </c>
      <c r="G45" s="434">
        <f t="shared" si="13"/>
        <v>0</v>
      </c>
      <c r="H45" s="196"/>
    </row>
    <row r="46" spans="1:14" ht="14.25" customHeight="1" thickBot="1" x14ac:dyDescent="0.3">
      <c r="A46" s="608"/>
      <c r="B46" s="608"/>
      <c r="C46" s="608"/>
      <c r="D46" s="608"/>
      <c r="E46" s="197"/>
      <c r="F46" s="201"/>
      <c r="G46" s="202"/>
      <c r="H46" s="198"/>
      <c r="I46" s="125"/>
      <c r="J46" s="125"/>
      <c r="K46" s="125"/>
      <c r="L46" s="125"/>
      <c r="M46" s="125"/>
      <c r="N46" s="125"/>
    </row>
    <row r="47" spans="1:14" ht="12.5" x14ac:dyDescent="0.25">
      <c r="A47" s="593" t="s">
        <v>36</v>
      </c>
      <c r="B47" s="594"/>
      <c r="C47" s="594"/>
      <c r="D47" s="594"/>
      <c r="E47" s="594"/>
      <c r="F47" s="594"/>
      <c r="G47" s="594"/>
      <c r="H47" s="595"/>
      <c r="I47" s="125"/>
      <c r="J47" s="125"/>
      <c r="K47" s="125"/>
      <c r="L47" s="125"/>
      <c r="M47" s="125"/>
      <c r="N47" s="125"/>
    </row>
    <row r="48" spans="1:14" thickBot="1" x14ac:dyDescent="0.3">
      <c r="A48" s="596"/>
      <c r="B48" s="597"/>
      <c r="C48" s="597"/>
      <c r="D48" s="597"/>
      <c r="E48" s="597"/>
      <c r="F48" s="597"/>
      <c r="G48" s="597"/>
      <c r="H48" s="598"/>
      <c r="I48" s="125"/>
      <c r="J48" s="125"/>
      <c r="K48" s="125"/>
      <c r="L48" s="125"/>
      <c r="M48" s="125"/>
      <c r="N48" s="125"/>
    </row>
    <row r="49" spans="1:17" x14ac:dyDescent="0.25">
      <c r="A49" s="125"/>
      <c r="B49" s="125"/>
      <c r="C49" s="198"/>
      <c r="D49" s="199"/>
      <c r="E49" s="200"/>
      <c r="F49" s="197"/>
      <c r="G49" s="199"/>
      <c r="H49" s="200"/>
      <c r="K49" s="198"/>
      <c r="L49" s="125"/>
      <c r="M49" s="125"/>
      <c r="N49" s="125"/>
      <c r="O49" s="125"/>
      <c r="P49" s="125"/>
      <c r="Q49" s="125"/>
    </row>
    <row r="50" spans="1:17" x14ac:dyDescent="0.25">
      <c r="A50" s="125"/>
      <c r="B50" s="125"/>
      <c r="C50" s="198"/>
      <c r="D50" s="199"/>
      <c r="E50" s="200"/>
      <c r="F50" s="197"/>
      <c r="G50" s="199"/>
      <c r="H50" s="200"/>
      <c r="K50" s="198"/>
    </row>
    <row r="51" spans="1:17" x14ac:dyDescent="0.25">
      <c r="A51" s="125"/>
      <c r="B51" s="125"/>
      <c r="C51" s="198"/>
      <c r="D51" s="199"/>
      <c r="E51" s="200"/>
      <c r="F51" s="197"/>
      <c r="G51" s="199"/>
      <c r="H51" s="200"/>
      <c r="K51" s="198"/>
    </row>
    <row r="52" spans="1:17" x14ac:dyDescent="0.25">
      <c r="A52" s="125"/>
      <c r="B52" s="125"/>
      <c r="C52" s="198"/>
      <c r="D52" s="199"/>
      <c r="E52" s="200"/>
      <c r="F52" s="197"/>
      <c r="G52" s="199"/>
      <c r="H52" s="200"/>
      <c r="K52" s="198"/>
    </row>
    <row r="53" spans="1:17" x14ac:dyDescent="0.25">
      <c r="A53" s="125"/>
      <c r="B53" s="125"/>
      <c r="C53" s="198"/>
      <c r="D53" s="199"/>
      <c r="E53" s="200"/>
      <c r="F53" s="197"/>
      <c r="G53" s="199"/>
      <c r="H53" s="200"/>
      <c r="K53" s="198"/>
    </row>
    <row r="54" spans="1:17" x14ac:dyDescent="0.25">
      <c r="A54" s="125"/>
      <c r="B54" s="125"/>
      <c r="C54" s="198"/>
      <c r="D54" s="199"/>
      <c r="E54" s="200"/>
      <c r="F54" s="197"/>
      <c r="G54" s="199"/>
      <c r="H54" s="200"/>
      <c r="K54" s="198"/>
    </row>
    <row r="55" spans="1:17" x14ac:dyDescent="0.25">
      <c r="A55" s="125"/>
      <c r="B55" s="125"/>
      <c r="C55" s="198"/>
      <c r="D55" s="199"/>
      <c r="E55" s="200"/>
      <c r="F55" s="197"/>
      <c r="G55" s="199"/>
      <c r="H55" s="200"/>
      <c r="K55" s="198"/>
    </row>
    <row r="56" spans="1:17" x14ac:dyDescent="0.25">
      <c r="A56" s="125"/>
      <c r="B56" s="125"/>
      <c r="C56" s="198"/>
      <c r="D56" s="199"/>
      <c r="E56" s="200"/>
      <c r="F56" s="197"/>
      <c r="G56" s="199"/>
      <c r="H56" s="200"/>
      <c r="K56" s="198"/>
    </row>
    <row r="57" spans="1:17" x14ac:dyDescent="0.25">
      <c r="A57" s="125"/>
      <c r="B57" s="125"/>
      <c r="C57" s="198"/>
      <c r="D57" s="199"/>
      <c r="E57" s="200"/>
      <c r="F57" s="197"/>
      <c r="G57" s="199"/>
      <c r="H57" s="200"/>
      <c r="K57" s="198"/>
    </row>
    <row r="58" spans="1:17" x14ac:dyDescent="0.25">
      <c r="A58" s="125"/>
      <c r="B58" s="125"/>
      <c r="C58" s="198"/>
      <c r="D58" s="199"/>
      <c r="E58" s="200"/>
      <c r="F58" s="197"/>
      <c r="G58" s="199"/>
      <c r="H58" s="200"/>
      <c r="K58" s="198"/>
    </row>
    <row r="59" spans="1:17" x14ac:dyDescent="0.25">
      <c r="A59" s="125"/>
      <c r="B59" s="125"/>
      <c r="C59" s="198"/>
      <c r="D59" s="199"/>
      <c r="E59" s="200"/>
      <c r="F59" s="197"/>
      <c r="G59" s="199"/>
      <c r="H59" s="200"/>
      <c r="K59" s="198"/>
    </row>
    <row r="60" spans="1:17" x14ac:dyDescent="0.25">
      <c r="A60" s="125"/>
      <c r="B60" s="125"/>
      <c r="C60" s="198"/>
      <c r="D60" s="199"/>
      <c r="E60" s="200"/>
      <c r="F60" s="197"/>
      <c r="G60" s="199"/>
      <c r="H60" s="200"/>
      <c r="K60" s="198"/>
    </row>
    <row r="61" spans="1:17" x14ac:dyDescent="0.25">
      <c r="A61" s="125"/>
      <c r="B61" s="125"/>
      <c r="C61" s="198"/>
      <c r="D61" s="199"/>
      <c r="E61" s="200"/>
      <c r="F61" s="197"/>
      <c r="G61" s="199"/>
      <c r="H61" s="200"/>
      <c r="K61" s="198"/>
    </row>
  </sheetData>
  <sheetProtection algorithmName="SHA-512" hashValue="r4l8EgUtrMx4QMBPohknXKZg61k7zaUmlYpwiNPc/uOhc6S5n69pll98POi5vRwYXsE36tzcC1V44Yi6Ktl0bw==" saltValue="ZzH8qqFRSAWxT5Vuv8dHjQ==" spinCount="100000" sheet="1" formatCells="0" formatColumns="0" formatRows="0" insertRows="0" deleteRows="0"/>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13">
    <mergeCell ref="A47:H48"/>
    <mergeCell ref="A3:H4"/>
    <mergeCell ref="A1:B1"/>
    <mergeCell ref="B6:B7"/>
    <mergeCell ref="A46:D46"/>
    <mergeCell ref="A6:A7"/>
    <mergeCell ref="H6:H7"/>
    <mergeCell ref="G6:G7"/>
    <mergeCell ref="C6:E6"/>
    <mergeCell ref="F6:F7"/>
    <mergeCell ref="A43:B43"/>
    <mergeCell ref="A44:B44"/>
    <mergeCell ref="A45:B45"/>
  </mergeCells>
  <phoneticPr fontId="3" type="noConversion"/>
  <printOptions horizontalCentered="1"/>
  <pageMargins left="0.5" right="0.5" top="0.25" bottom="0.25" header="0.5" footer="0.5"/>
  <pageSetup scale="79" orientation="landscape" horizontalDpi="300" verticalDpi="300" r:id="rId7"/>
  <headerFooter alignWithMargins="0"/>
  <ignoredErrors>
    <ignoredError sqref="E9 E8 F8:G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96199B9-DDCC-4270-881E-180AB4DB29B2}">
          <x14:formula1>
            <xm:f>'Instructions and Summary'!$A$23:$A$24</xm:f>
          </x14:formula1>
          <xm:sqref>A8:A42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R107"/>
  <sheetViews>
    <sheetView showGridLines="0" topLeftCell="A33" zoomScale="90" zoomScaleNormal="90" workbookViewId="0">
      <selection activeCell="D49" sqref="D49"/>
    </sheetView>
  </sheetViews>
  <sheetFormatPr defaultColWidth="9.1796875" defaultRowHeight="12.5" x14ac:dyDescent="0.25"/>
  <cols>
    <col min="1" max="1" width="44.54296875" style="131" bestFit="1" customWidth="1"/>
    <col min="2" max="2" width="38.81640625" style="131" customWidth="1"/>
    <col min="3" max="3" width="18.1796875" style="131" bestFit="1" customWidth="1"/>
    <col min="4" max="4" width="9.1796875" style="131" bestFit="1" customWidth="1"/>
    <col min="5" max="5" width="9" style="131" bestFit="1" customWidth="1"/>
    <col min="6" max="6" width="18.1796875" style="131" bestFit="1" customWidth="1"/>
    <col min="7" max="7" width="9.1796875" style="131" bestFit="1" customWidth="1"/>
    <col min="8" max="8" width="9.54296875" style="131" customWidth="1"/>
    <col min="9" max="9" width="21.54296875" style="131" bestFit="1" customWidth="1"/>
    <col min="10" max="10" width="9.1796875" style="131"/>
    <col min="11" max="11" width="31" style="131" bestFit="1" customWidth="1"/>
    <col min="12" max="16384" width="9.1796875" style="131"/>
  </cols>
  <sheetData>
    <row r="1" spans="1:13" s="135" customFormat="1" ht="10" x14ac:dyDescent="0.25">
      <c r="A1" s="605" t="s">
        <v>37</v>
      </c>
      <c r="B1" s="605"/>
      <c r="C1" s="605"/>
      <c r="D1" s="605"/>
      <c r="E1" s="605"/>
      <c r="F1" s="165"/>
      <c r="G1" s="165"/>
      <c r="H1" s="165"/>
      <c r="I1" s="124"/>
      <c r="J1" s="165"/>
      <c r="K1" s="165"/>
    </row>
    <row r="2" spans="1:13" s="166" customFormat="1" ht="18.5" thickBot="1" x14ac:dyDescent="0.3">
      <c r="A2" s="635" t="s">
        <v>21</v>
      </c>
      <c r="B2" s="635"/>
      <c r="C2" s="635"/>
      <c r="D2" s="635"/>
      <c r="E2" s="635"/>
      <c r="F2" s="635"/>
      <c r="G2" s="373"/>
      <c r="H2" s="373"/>
      <c r="I2" s="373"/>
      <c r="J2" s="207"/>
      <c r="K2" s="207"/>
      <c r="L2" s="208"/>
      <c r="M2" s="208"/>
    </row>
    <row r="3" spans="1:13" s="166" customFormat="1" ht="156" customHeight="1" thickBot="1" x14ac:dyDescent="0.3">
      <c r="A3" s="644" t="s">
        <v>313</v>
      </c>
      <c r="B3" s="645"/>
      <c r="C3" s="645"/>
      <c r="D3" s="645"/>
      <c r="E3" s="645"/>
      <c r="F3" s="646"/>
      <c r="G3" s="209"/>
      <c r="H3" s="209"/>
    </row>
    <row r="4" spans="1:13" s="166" customFormat="1" ht="10.5" customHeight="1" thickBot="1" x14ac:dyDescent="0.3">
      <c r="A4" s="209"/>
      <c r="B4" s="209"/>
      <c r="C4" s="209"/>
      <c r="D4" s="209"/>
      <c r="E4" s="209"/>
      <c r="F4" s="209"/>
      <c r="G4" s="209"/>
      <c r="H4" s="209"/>
    </row>
    <row r="5" spans="1:13" s="128" customFormat="1" ht="14" x14ac:dyDescent="0.25">
      <c r="A5" s="640" t="s">
        <v>38</v>
      </c>
      <c r="B5" s="642" t="s">
        <v>57</v>
      </c>
      <c r="C5" s="637" t="s">
        <v>11</v>
      </c>
      <c r="D5" s="637"/>
      <c r="E5" s="637"/>
      <c r="F5" s="638" t="s">
        <v>58</v>
      </c>
      <c r="G5" s="210"/>
    </row>
    <row r="6" spans="1:13" s="128" customFormat="1" ht="14.5" thickBot="1" x14ac:dyDescent="0.3">
      <c r="A6" s="641"/>
      <c r="B6" s="643"/>
      <c r="C6" s="211" t="s">
        <v>59</v>
      </c>
      <c r="D6" s="211" t="s">
        <v>60</v>
      </c>
      <c r="E6" s="211" t="s">
        <v>12</v>
      </c>
      <c r="F6" s="639"/>
    </row>
    <row r="7" spans="1:13" s="128" customFormat="1" ht="14" x14ac:dyDescent="0.25">
      <c r="A7" s="212" t="s">
        <v>19</v>
      </c>
      <c r="B7" s="213" t="s">
        <v>61</v>
      </c>
      <c r="C7" s="214">
        <v>170000</v>
      </c>
      <c r="D7" s="215">
        <v>0.2</v>
      </c>
      <c r="E7" s="216" t="s">
        <v>62</v>
      </c>
      <c r="F7" s="217" t="s">
        <v>63</v>
      </c>
    </row>
    <row r="8" spans="1:13" s="128" customFormat="1" ht="14" x14ac:dyDescent="0.25">
      <c r="A8" s="218" t="s">
        <v>20</v>
      </c>
      <c r="B8" s="219" t="s">
        <v>64</v>
      </c>
      <c r="C8" s="220">
        <v>120000</v>
      </c>
      <c r="D8" s="221">
        <v>0.15</v>
      </c>
      <c r="E8" s="222" t="s">
        <v>47</v>
      </c>
      <c r="F8" s="223" t="s">
        <v>65</v>
      </c>
    </row>
    <row r="9" spans="1:13" s="128" customFormat="1" ht="14" x14ac:dyDescent="0.25">
      <c r="A9" s="378">
        <f>'a. Personnel'!A10</f>
        <v>0</v>
      </c>
      <c r="B9" s="379">
        <f>'a. Personnel'!B10</f>
        <v>0</v>
      </c>
      <c r="C9" s="435">
        <f>'a. Personnel'!E10</f>
        <v>0</v>
      </c>
      <c r="D9" s="72"/>
      <c r="E9" s="435">
        <f>D9*C9</f>
        <v>0</v>
      </c>
      <c r="F9" s="437">
        <f>E9</f>
        <v>0</v>
      </c>
    </row>
    <row r="10" spans="1:13" s="128" customFormat="1" ht="14" x14ac:dyDescent="0.25">
      <c r="A10" s="378">
        <f>'a. Personnel'!A11</f>
        <v>0</v>
      </c>
      <c r="B10" s="379">
        <f>'a. Personnel'!B11</f>
        <v>0</v>
      </c>
      <c r="C10" s="435">
        <f>'a. Personnel'!E11</f>
        <v>0</v>
      </c>
      <c r="D10" s="72"/>
      <c r="E10" s="435">
        <f t="shared" ref="E10:E35" si="0">D10*C10</f>
        <v>0</v>
      </c>
      <c r="F10" s="437">
        <f t="shared" ref="F10:F35" si="1">E10</f>
        <v>0</v>
      </c>
    </row>
    <row r="11" spans="1:13" s="128" customFormat="1" ht="14" x14ac:dyDescent="0.25">
      <c r="A11" s="378">
        <f>'a. Personnel'!A12</f>
        <v>0</v>
      </c>
      <c r="B11" s="379">
        <f>'a. Personnel'!B12</f>
        <v>0</v>
      </c>
      <c r="C11" s="435">
        <f>'a. Personnel'!E12</f>
        <v>0</v>
      </c>
      <c r="D11" s="72"/>
      <c r="E11" s="435">
        <f t="shared" si="0"/>
        <v>0</v>
      </c>
      <c r="F11" s="437">
        <f t="shared" si="1"/>
        <v>0</v>
      </c>
    </row>
    <row r="12" spans="1:13" s="128" customFormat="1" ht="14" x14ac:dyDescent="0.25">
      <c r="A12" s="378">
        <f>'a. Personnel'!A13</f>
        <v>0</v>
      </c>
      <c r="B12" s="379">
        <f>'a. Personnel'!B13</f>
        <v>0</v>
      </c>
      <c r="C12" s="435">
        <f>'a. Personnel'!E13</f>
        <v>0</v>
      </c>
      <c r="D12" s="72"/>
      <c r="E12" s="435">
        <f t="shared" si="0"/>
        <v>0</v>
      </c>
      <c r="F12" s="437">
        <f t="shared" si="1"/>
        <v>0</v>
      </c>
    </row>
    <row r="13" spans="1:13" s="128" customFormat="1" ht="14" x14ac:dyDescent="0.25">
      <c r="A13" s="378">
        <f>'a. Personnel'!A14</f>
        <v>0</v>
      </c>
      <c r="B13" s="379">
        <f>'a. Personnel'!B14</f>
        <v>0</v>
      </c>
      <c r="C13" s="435">
        <f>'a. Personnel'!E14</f>
        <v>0</v>
      </c>
      <c r="D13" s="72"/>
      <c r="E13" s="435">
        <f t="shared" si="0"/>
        <v>0</v>
      </c>
      <c r="F13" s="437">
        <f t="shared" si="1"/>
        <v>0</v>
      </c>
    </row>
    <row r="14" spans="1:13" s="128" customFormat="1" ht="14" x14ac:dyDescent="0.25">
      <c r="A14" s="378">
        <f>'a. Personnel'!A15</f>
        <v>0</v>
      </c>
      <c r="B14" s="379">
        <f>'a. Personnel'!B15</f>
        <v>0</v>
      </c>
      <c r="C14" s="435">
        <f>'a. Personnel'!E15</f>
        <v>0</v>
      </c>
      <c r="D14" s="72"/>
      <c r="E14" s="435">
        <f t="shared" si="0"/>
        <v>0</v>
      </c>
      <c r="F14" s="437">
        <f t="shared" si="1"/>
        <v>0</v>
      </c>
    </row>
    <row r="15" spans="1:13" s="128" customFormat="1" ht="14" x14ac:dyDescent="0.25">
      <c r="A15" s="378">
        <f>'a. Personnel'!A16</f>
        <v>0</v>
      </c>
      <c r="B15" s="379">
        <f>'a. Personnel'!B16</f>
        <v>0</v>
      </c>
      <c r="C15" s="435">
        <f>'a. Personnel'!E16</f>
        <v>0</v>
      </c>
      <c r="D15" s="72"/>
      <c r="E15" s="435">
        <f t="shared" si="0"/>
        <v>0</v>
      </c>
      <c r="F15" s="437">
        <f t="shared" si="1"/>
        <v>0</v>
      </c>
    </row>
    <row r="16" spans="1:13" s="128" customFormat="1" ht="14" x14ac:dyDescent="0.25">
      <c r="A16" s="378">
        <f>'a. Personnel'!A17</f>
        <v>0</v>
      </c>
      <c r="B16" s="379">
        <f>'a. Personnel'!B17</f>
        <v>0</v>
      </c>
      <c r="C16" s="435">
        <f>'a. Personnel'!E17</f>
        <v>0</v>
      </c>
      <c r="D16" s="72"/>
      <c r="E16" s="435">
        <f t="shared" si="0"/>
        <v>0</v>
      </c>
      <c r="F16" s="437">
        <f t="shared" si="1"/>
        <v>0</v>
      </c>
    </row>
    <row r="17" spans="1:6" s="128" customFormat="1" ht="14" x14ac:dyDescent="0.25">
      <c r="A17" s="378">
        <f>'a. Personnel'!A18</f>
        <v>0</v>
      </c>
      <c r="B17" s="379">
        <f>'a. Personnel'!B18</f>
        <v>0</v>
      </c>
      <c r="C17" s="435">
        <f>'a. Personnel'!E18</f>
        <v>0</v>
      </c>
      <c r="D17" s="72"/>
      <c r="E17" s="435">
        <f t="shared" si="0"/>
        <v>0</v>
      </c>
      <c r="F17" s="437">
        <f t="shared" si="1"/>
        <v>0</v>
      </c>
    </row>
    <row r="18" spans="1:6" s="128" customFormat="1" ht="14" x14ac:dyDescent="0.25">
      <c r="A18" s="378">
        <f>'a. Personnel'!A19</f>
        <v>0</v>
      </c>
      <c r="B18" s="379">
        <f>'a. Personnel'!B19</f>
        <v>0</v>
      </c>
      <c r="C18" s="435">
        <f>'a. Personnel'!E19</f>
        <v>0</v>
      </c>
      <c r="D18" s="72"/>
      <c r="E18" s="435">
        <f t="shared" si="0"/>
        <v>0</v>
      </c>
      <c r="F18" s="437">
        <f t="shared" si="1"/>
        <v>0</v>
      </c>
    </row>
    <row r="19" spans="1:6" s="128" customFormat="1" ht="14" x14ac:dyDescent="0.25">
      <c r="A19" s="378">
        <f>'a. Personnel'!A20</f>
        <v>0</v>
      </c>
      <c r="B19" s="379">
        <f>'a. Personnel'!B20</f>
        <v>0</v>
      </c>
      <c r="C19" s="435">
        <f>'a. Personnel'!E20</f>
        <v>0</v>
      </c>
      <c r="D19" s="72"/>
      <c r="E19" s="435">
        <f t="shared" si="0"/>
        <v>0</v>
      </c>
      <c r="F19" s="437">
        <f t="shared" si="1"/>
        <v>0</v>
      </c>
    </row>
    <row r="20" spans="1:6" s="128" customFormat="1" ht="14" x14ac:dyDescent="0.25">
      <c r="A20" s="378">
        <f>'a. Personnel'!A21</f>
        <v>0</v>
      </c>
      <c r="B20" s="379">
        <f>'a. Personnel'!B21</f>
        <v>0</v>
      </c>
      <c r="C20" s="435">
        <f>'a. Personnel'!E21</f>
        <v>0</v>
      </c>
      <c r="D20" s="72"/>
      <c r="E20" s="435">
        <f t="shared" si="0"/>
        <v>0</v>
      </c>
      <c r="F20" s="437">
        <f t="shared" si="1"/>
        <v>0</v>
      </c>
    </row>
    <row r="21" spans="1:6" s="128" customFormat="1" ht="14" x14ac:dyDescent="0.25">
      <c r="A21" s="378">
        <f>'a. Personnel'!A22</f>
        <v>0</v>
      </c>
      <c r="B21" s="379">
        <f>'a. Personnel'!B22</f>
        <v>0</v>
      </c>
      <c r="C21" s="435">
        <f>'a. Personnel'!E22</f>
        <v>0</v>
      </c>
      <c r="D21" s="72"/>
      <c r="E21" s="435">
        <f t="shared" si="0"/>
        <v>0</v>
      </c>
      <c r="F21" s="437">
        <f t="shared" si="1"/>
        <v>0</v>
      </c>
    </row>
    <row r="22" spans="1:6" s="128" customFormat="1" ht="14" x14ac:dyDescent="0.25">
      <c r="A22" s="378">
        <f>'a. Personnel'!A23</f>
        <v>0</v>
      </c>
      <c r="B22" s="379">
        <f>'a. Personnel'!B23</f>
        <v>0</v>
      </c>
      <c r="C22" s="435">
        <f>'a. Personnel'!E23</f>
        <v>0</v>
      </c>
      <c r="D22" s="72"/>
      <c r="E22" s="435">
        <f t="shared" si="0"/>
        <v>0</v>
      </c>
      <c r="F22" s="437">
        <f t="shared" si="1"/>
        <v>0</v>
      </c>
    </row>
    <row r="23" spans="1:6" s="128" customFormat="1" ht="14" x14ac:dyDescent="0.25">
      <c r="A23" s="378">
        <f>'a. Personnel'!A24</f>
        <v>0</v>
      </c>
      <c r="B23" s="379">
        <f>'a. Personnel'!B24</f>
        <v>0</v>
      </c>
      <c r="C23" s="435">
        <f>'a. Personnel'!E24</f>
        <v>0</v>
      </c>
      <c r="D23" s="72"/>
      <c r="E23" s="435">
        <f t="shared" si="0"/>
        <v>0</v>
      </c>
      <c r="F23" s="437">
        <f t="shared" si="1"/>
        <v>0</v>
      </c>
    </row>
    <row r="24" spans="1:6" s="128" customFormat="1" ht="14" x14ac:dyDescent="0.25">
      <c r="A24" s="378">
        <f>'a. Personnel'!A25</f>
        <v>0</v>
      </c>
      <c r="B24" s="379">
        <f>'a. Personnel'!B25</f>
        <v>0</v>
      </c>
      <c r="C24" s="435">
        <f>'a. Personnel'!E25</f>
        <v>0</v>
      </c>
      <c r="D24" s="72"/>
      <c r="E24" s="435">
        <f t="shared" si="0"/>
        <v>0</v>
      </c>
      <c r="F24" s="437">
        <f t="shared" si="1"/>
        <v>0</v>
      </c>
    </row>
    <row r="25" spans="1:6" s="128" customFormat="1" ht="14" x14ac:dyDescent="0.25">
      <c r="A25" s="378">
        <f>'a. Personnel'!A26</f>
        <v>0</v>
      </c>
      <c r="B25" s="379">
        <f>'a. Personnel'!B26</f>
        <v>0</v>
      </c>
      <c r="C25" s="435">
        <f>'a. Personnel'!E26</f>
        <v>0</v>
      </c>
      <c r="D25" s="72"/>
      <c r="E25" s="435">
        <f t="shared" si="0"/>
        <v>0</v>
      </c>
      <c r="F25" s="437">
        <f t="shared" si="1"/>
        <v>0</v>
      </c>
    </row>
    <row r="26" spans="1:6" s="128" customFormat="1" ht="14" x14ac:dyDescent="0.25">
      <c r="A26" s="378">
        <f>'a. Personnel'!A27</f>
        <v>0</v>
      </c>
      <c r="B26" s="379">
        <f>'a. Personnel'!B27</f>
        <v>0</v>
      </c>
      <c r="C26" s="435">
        <f>'a. Personnel'!E27</f>
        <v>0</v>
      </c>
      <c r="D26" s="72"/>
      <c r="E26" s="435">
        <f t="shared" si="0"/>
        <v>0</v>
      </c>
      <c r="F26" s="437">
        <f t="shared" si="1"/>
        <v>0</v>
      </c>
    </row>
    <row r="27" spans="1:6" s="128" customFormat="1" ht="14" x14ac:dyDescent="0.25">
      <c r="A27" s="378">
        <f>'a. Personnel'!A28</f>
        <v>0</v>
      </c>
      <c r="B27" s="379">
        <f>'a. Personnel'!B28</f>
        <v>0</v>
      </c>
      <c r="C27" s="435">
        <f>'a. Personnel'!E28</f>
        <v>0</v>
      </c>
      <c r="D27" s="72"/>
      <c r="E27" s="435">
        <f t="shared" si="0"/>
        <v>0</v>
      </c>
      <c r="F27" s="437">
        <f t="shared" si="1"/>
        <v>0</v>
      </c>
    </row>
    <row r="28" spans="1:6" s="128" customFormat="1" ht="14" x14ac:dyDescent="0.25">
      <c r="A28" s="378">
        <f>'a. Personnel'!A29</f>
        <v>0</v>
      </c>
      <c r="B28" s="379">
        <f>'a. Personnel'!B29</f>
        <v>0</v>
      </c>
      <c r="C28" s="435">
        <f>'a. Personnel'!E29</f>
        <v>0</v>
      </c>
      <c r="D28" s="72"/>
      <c r="E28" s="435">
        <f t="shared" si="0"/>
        <v>0</v>
      </c>
      <c r="F28" s="437">
        <f t="shared" si="1"/>
        <v>0</v>
      </c>
    </row>
    <row r="29" spans="1:6" s="128" customFormat="1" ht="14" x14ac:dyDescent="0.25">
      <c r="A29" s="378">
        <f>'a. Personnel'!A30</f>
        <v>0</v>
      </c>
      <c r="B29" s="379">
        <f>'a. Personnel'!B30</f>
        <v>0</v>
      </c>
      <c r="C29" s="435">
        <f>'a. Personnel'!E30</f>
        <v>0</v>
      </c>
      <c r="D29" s="72"/>
      <c r="E29" s="435">
        <f t="shared" si="0"/>
        <v>0</v>
      </c>
      <c r="F29" s="437">
        <f t="shared" si="1"/>
        <v>0</v>
      </c>
    </row>
    <row r="30" spans="1:6" s="128" customFormat="1" ht="14" x14ac:dyDescent="0.25">
      <c r="A30" s="378">
        <f>'a. Personnel'!A31</f>
        <v>0</v>
      </c>
      <c r="B30" s="379">
        <f>'a. Personnel'!B31</f>
        <v>0</v>
      </c>
      <c r="C30" s="435">
        <f>'a. Personnel'!E31</f>
        <v>0</v>
      </c>
      <c r="D30" s="72"/>
      <c r="E30" s="435">
        <f t="shared" si="0"/>
        <v>0</v>
      </c>
      <c r="F30" s="437">
        <f t="shared" si="1"/>
        <v>0</v>
      </c>
    </row>
    <row r="31" spans="1:6" s="128" customFormat="1" ht="14" x14ac:dyDescent="0.25">
      <c r="A31" s="378">
        <f>'a. Personnel'!A32</f>
        <v>0</v>
      </c>
      <c r="B31" s="379">
        <f>'a. Personnel'!B32</f>
        <v>0</v>
      </c>
      <c r="C31" s="435">
        <f>'a. Personnel'!E32</f>
        <v>0</v>
      </c>
      <c r="D31" s="72"/>
      <c r="E31" s="435">
        <f t="shared" si="0"/>
        <v>0</v>
      </c>
      <c r="F31" s="437">
        <f t="shared" si="1"/>
        <v>0</v>
      </c>
    </row>
    <row r="32" spans="1:6" s="128" customFormat="1" ht="14" x14ac:dyDescent="0.25">
      <c r="A32" s="378">
        <f>'a. Personnel'!A33</f>
        <v>0</v>
      </c>
      <c r="B32" s="379">
        <f>'a. Personnel'!B33</f>
        <v>0</v>
      </c>
      <c r="C32" s="435">
        <f>'a. Personnel'!E33</f>
        <v>0</v>
      </c>
      <c r="D32" s="72"/>
      <c r="E32" s="435">
        <f t="shared" si="0"/>
        <v>0</v>
      </c>
      <c r="F32" s="437">
        <f t="shared" si="1"/>
        <v>0</v>
      </c>
    </row>
    <row r="33" spans="1:18" s="128" customFormat="1" ht="14" x14ac:dyDescent="0.25">
      <c r="A33" s="378">
        <f>'a. Personnel'!A34</f>
        <v>0</v>
      </c>
      <c r="B33" s="379">
        <f>'a. Personnel'!B34</f>
        <v>0</v>
      </c>
      <c r="C33" s="435">
        <f>'a. Personnel'!E34</f>
        <v>0</v>
      </c>
      <c r="D33" s="72"/>
      <c r="E33" s="435">
        <f t="shared" si="0"/>
        <v>0</v>
      </c>
      <c r="F33" s="437">
        <f t="shared" si="1"/>
        <v>0</v>
      </c>
    </row>
    <row r="34" spans="1:18" s="128" customFormat="1" ht="14.25" customHeight="1" x14ac:dyDescent="0.25">
      <c r="A34" s="378">
        <f>'a. Personnel'!A35</f>
        <v>0</v>
      </c>
      <c r="B34" s="379">
        <f>'a. Personnel'!B35</f>
        <v>0</v>
      </c>
      <c r="C34" s="435">
        <f>'a. Personnel'!E35</f>
        <v>0</v>
      </c>
      <c r="D34" s="72"/>
      <c r="E34" s="435">
        <f t="shared" si="0"/>
        <v>0</v>
      </c>
      <c r="F34" s="437">
        <f t="shared" si="1"/>
        <v>0</v>
      </c>
    </row>
    <row r="35" spans="1:18" s="128" customFormat="1" ht="14.25" customHeight="1" thickBot="1" x14ac:dyDescent="0.3">
      <c r="A35" s="400">
        <f>'a. Personnel'!A36</f>
        <v>0</v>
      </c>
      <c r="B35" s="401">
        <f>'a. Personnel'!B36</f>
        <v>0</v>
      </c>
      <c r="C35" s="436">
        <f>'a. Personnel'!E36</f>
        <v>0</v>
      </c>
      <c r="D35" s="402"/>
      <c r="E35" s="436">
        <f t="shared" si="0"/>
        <v>0</v>
      </c>
      <c r="F35" s="438">
        <f t="shared" si="1"/>
        <v>0</v>
      </c>
    </row>
    <row r="36" spans="1:18" s="128" customFormat="1" ht="15" customHeight="1" x14ac:dyDescent="0.25">
      <c r="A36" s="617" t="s">
        <v>66</v>
      </c>
      <c r="B36" s="618"/>
      <c r="C36" s="406"/>
      <c r="D36" s="408"/>
      <c r="E36" s="439">
        <f>SUMIF($A$7:$A$35,"Administrative",E7:E35)</f>
        <v>0</v>
      </c>
      <c r="F36" s="440">
        <f>E36</f>
        <v>0</v>
      </c>
    </row>
    <row r="37" spans="1:18" s="128" customFormat="1" ht="26.25" customHeight="1" thickBot="1" x14ac:dyDescent="0.3">
      <c r="A37" s="619" t="s">
        <v>67</v>
      </c>
      <c r="B37" s="620"/>
      <c r="C37" s="407"/>
      <c r="D37" s="409"/>
      <c r="E37" s="441">
        <f>SUMIF($A$7:$A$35,"Rebate Funds: Rebate Delivery",E7:E35)</f>
        <v>0</v>
      </c>
      <c r="F37" s="442">
        <f>E37</f>
        <v>0</v>
      </c>
    </row>
    <row r="38" spans="1:18" s="126" customFormat="1" ht="13.5" thickBot="1" x14ac:dyDescent="0.3">
      <c r="A38" s="647" t="s">
        <v>68</v>
      </c>
      <c r="B38" s="648"/>
      <c r="C38" s="411"/>
      <c r="D38" s="412"/>
      <c r="E38" s="443">
        <f>SUM(E36:E37)</f>
        <v>0</v>
      </c>
      <c r="F38" s="444">
        <f>SUM(F36:F37)</f>
        <v>0</v>
      </c>
      <c r="G38" s="125"/>
      <c r="H38" s="125"/>
      <c r="I38" s="125"/>
      <c r="J38" s="125"/>
      <c r="K38" s="125"/>
      <c r="L38" s="125"/>
      <c r="M38" s="125"/>
      <c r="N38" s="125"/>
      <c r="O38" s="125"/>
    </row>
    <row r="39" spans="1:18" s="126" customFormat="1" ht="13" thickBot="1" x14ac:dyDescent="0.3">
      <c r="A39" s="224"/>
      <c r="B39" s="224"/>
      <c r="C39" s="225"/>
      <c r="D39" s="199"/>
      <c r="E39" s="199"/>
      <c r="F39" s="199"/>
      <c r="G39" s="200"/>
      <c r="H39" s="197"/>
      <c r="I39" s="125"/>
      <c r="J39" s="125"/>
      <c r="K39" s="125"/>
      <c r="L39" s="125"/>
      <c r="M39" s="125"/>
      <c r="N39" s="125"/>
      <c r="O39" s="125"/>
    </row>
    <row r="40" spans="1:18" s="126" customFormat="1" ht="47.25" customHeight="1" thickBot="1" x14ac:dyDescent="0.3">
      <c r="A40" s="644" t="s">
        <v>69</v>
      </c>
      <c r="B40" s="645"/>
      <c r="C40" s="645"/>
      <c r="D40" s="645"/>
      <c r="E40" s="645"/>
      <c r="F40" s="646"/>
      <c r="G40" s="127"/>
      <c r="H40" s="127"/>
      <c r="I40" s="125"/>
      <c r="J40" s="125"/>
      <c r="K40" s="125"/>
      <c r="L40" s="125"/>
      <c r="M40" s="125"/>
      <c r="N40" s="125"/>
      <c r="O40" s="125"/>
    </row>
    <row r="41" spans="1:18" s="126" customFormat="1" ht="17.25" customHeight="1" x14ac:dyDescent="0.25">
      <c r="A41" s="623" t="s">
        <v>70</v>
      </c>
      <c r="B41" s="624"/>
      <c r="C41" s="624"/>
      <c r="D41" s="624"/>
      <c r="E41" s="624"/>
      <c r="F41" s="625"/>
      <c r="G41" s="174"/>
      <c r="H41" s="174"/>
      <c r="I41" s="125"/>
      <c r="J41" s="125"/>
      <c r="K41" s="125"/>
      <c r="L41" s="125"/>
      <c r="M41" s="125"/>
      <c r="N41" s="125"/>
      <c r="O41" s="125"/>
    </row>
    <row r="42" spans="1:18" s="126" customFormat="1" ht="30.75" customHeight="1" x14ac:dyDescent="0.25">
      <c r="A42" s="626"/>
      <c r="B42" s="627"/>
      <c r="C42" s="627"/>
      <c r="D42" s="627"/>
      <c r="E42" s="627"/>
      <c r="F42" s="628"/>
      <c r="G42" s="226"/>
      <c r="H42" s="226"/>
      <c r="I42" s="125"/>
      <c r="J42" s="125"/>
      <c r="K42" s="125"/>
      <c r="L42" s="125"/>
      <c r="M42" s="125"/>
      <c r="N42" s="125"/>
      <c r="O42" s="125"/>
    </row>
    <row r="43" spans="1:18" s="126" customFormat="1" ht="12.75" customHeight="1" x14ac:dyDescent="0.25">
      <c r="A43" s="626"/>
      <c r="B43" s="627"/>
      <c r="C43" s="627"/>
      <c r="D43" s="627"/>
      <c r="E43" s="627"/>
      <c r="F43" s="628"/>
      <c r="G43" s="174"/>
      <c r="H43" s="174"/>
      <c r="I43" s="125"/>
      <c r="J43" s="125"/>
      <c r="K43" s="125"/>
      <c r="L43" s="125"/>
      <c r="M43" s="125"/>
      <c r="N43" s="125"/>
      <c r="O43" s="125"/>
    </row>
    <row r="44" spans="1:18" s="126" customFormat="1" ht="114.75" customHeight="1" thickBot="1" x14ac:dyDescent="0.3">
      <c r="A44" s="629"/>
      <c r="B44" s="630"/>
      <c r="C44" s="630"/>
      <c r="D44" s="630"/>
      <c r="E44" s="630"/>
      <c r="F44" s="631"/>
      <c r="G44" s="226"/>
      <c r="H44" s="226"/>
      <c r="I44" s="125"/>
      <c r="J44" s="125"/>
      <c r="K44" s="125"/>
      <c r="L44" s="125"/>
      <c r="M44" s="125"/>
      <c r="N44" s="125"/>
      <c r="O44" s="125"/>
    </row>
    <row r="45" spans="1:18" s="126" customFormat="1" ht="9" customHeight="1" thickBot="1" x14ac:dyDescent="0.3">
      <c r="A45" s="636"/>
      <c r="B45" s="636"/>
      <c r="C45" s="636"/>
      <c r="D45" s="636"/>
      <c r="E45" s="636"/>
      <c r="F45" s="636"/>
      <c r="G45" s="636"/>
      <c r="H45" s="636"/>
      <c r="I45" s="636"/>
      <c r="J45" s="174"/>
      <c r="K45" s="125"/>
      <c r="L45" s="125"/>
      <c r="M45" s="125"/>
      <c r="N45" s="125"/>
      <c r="O45" s="125"/>
      <c r="P45" s="125"/>
      <c r="Q45" s="125"/>
      <c r="R45" s="125"/>
    </row>
    <row r="46" spans="1:18" s="126" customFormat="1" ht="50.25" customHeight="1" thickBot="1" x14ac:dyDescent="0.3">
      <c r="A46" s="632" t="s">
        <v>71</v>
      </c>
      <c r="B46" s="633"/>
      <c r="C46" s="633"/>
      <c r="D46" s="633"/>
      <c r="E46" s="633"/>
      <c r="F46" s="634"/>
      <c r="G46" s="125"/>
      <c r="H46" s="125"/>
      <c r="I46" s="125"/>
      <c r="J46" s="125"/>
      <c r="K46" s="125"/>
      <c r="L46" s="125"/>
      <c r="M46" s="125"/>
      <c r="N46" s="125"/>
      <c r="O46" s="125"/>
    </row>
    <row r="47" spans="1:18" s="126" customFormat="1" x14ac:dyDescent="0.25">
      <c r="A47" s="125"/>
      <c r="B47" s="125"/>
      <c r="C47" s="125"/>
      <c r="D47" s="125"/>
      <c r="E47" s="125"/>
      <c r="F47" s="125"/>
      <c r="G47" s="125"/>
      <c r="H47" s="125"/>
      <c r="I47" s="125"/>
      <c r="J47" s="125"/>
      <c r="K47" s="125"/>
      <c r="L47" s="125"/>
      <c r="M47" s="125"/>
      <c r="N47" s="125"/>
      <c r="O47" s="125"/>
      <c r="P47" s="125"/>
      <c r="Q47" s="125"/>
      <c r="R47" s="125"/>
    </row>
    <row r="48" spans="1:18" s="126" customFormat="1" x14ac:dyDescent="0.25">
      <c r="A48" s="125"/>
      <c r="B48" s="125"/>
      <c r="C48" s="125"/>
      <c r="D48" s="125"/>
      <c r="E48" s="125"/>
      <c r="F48" s="125"/>
      <c r="G48" s="125"/>
      <c r="H48" s="125"/>
      <c r="I48" s="125"/>
      <c r="J48" s="125"/>
      <c r="K48" s="125"/>
      <c r="L48" s="125"/>
      <c r="M48" s="125"/>
      <c r="N48" s="125"/>
      <c r="O48" s="125"/>
      <c r="P48" s="125"/>
      <c r="Q48" s="125"/>
      <c r="R48" s="125"/>
    </row>
    <row r="49" spans="1:18" s="126" customFormat="1" x14ac:dyDescent="0.25">
      <c r="A49" s="125"/>
      <c r="B49" s="125"/>
      <c r="C49" s="125"/>
      <c r="D49" s="125"/>
      <c r="E49" s="125"/>
      <c r="F49" s="125"/>
      <c r="G49" s="125"/>
      <c r="H49" s="125"/>
      <c r="I49" s="125"/>
      <c r="J49" s="125"/>
      <c r="K49" s="125"/>
      <c r="L49" s="125"/>
      <c r="M49" s="125"/>
      <c r="N49" s="125"/>
      <c r="O49" s="125"/>
      <c r="P49" s="125"/>
      <c r="Q49" s="125"/>
      <c r="R49" s="125"/>
    </row>
    <row r="50" spans="1:18" s="126" customFormat="1" x14ac:dyDescent="0.25">
      <c r="A50" s="125"/>
      <c r="B50" s="125"/>
      <c r="C50" s="125"/>
      <c r="D50" s="125"/>
      <c r="E50" s="125"/>
      <c r="F50" s="125"/>
      <c r="G50" s="125"/>
      <c r="H50" s="125"/>
      <c r="I50" s="125"/>
      <c r="J50" s="125"/>
      <c r="K50" s="125"/>
      <c r="L50" s="125"/>
      <c r="M50" s="125"/>
      <c r="N50" s="125"/>
      <c r="O50" s="125"/>
      <c r="P50" s="125"/>
      <c r="Q50" s="125"/>
      <c r="R50" s="125"/>
    </row>
    <row r="51" spans="1:18" s="126" customFormat="1" x14ac:dyDescent="0.25">
      <c r="A51" s="125"/>
      <c r="B51" s="125"/>
      <c r="C51" s="125"/>
      <c r="D51" s="125"/>
      <c r="E51" s="125"/>
      <c r="F51" s="125"/>
      <c r="G51" s="125"/>
      <c r="H51" s="125"/>
      <c r="I51" s="125"/>
      <c r="J51" s="125"/>
      <c r="K51" s="125"/>
      <c r="L51" s="125"/>
      <c r="M51" s="125"/>
      <c r="N51" s="125"/>
      <c r="O51" s="125"/>
      <c r="P51" s="125"/>
      <c r="Q51" s="125"/>
      <c r="R51" s="125"/>
    </row>
    <row r="52" spans="1:18" s="126" customFormat="1" x14ac:dyDescent="0.25">
      <c r="A52" s="125"/>
      <c r="B52" s="125"/>
      <c r="C52" s="125"/>
      <c r="D52" s="125"/>
      <c r="E52" s="125"/>
      <c r="F52" s="125"/>
      <c r="G52" s="125"/>
      <c r="H52" s="125"/>
      <c r="I52" s="125"/>
      <c r="J52" s="125"/>
      <c r="K52" s="125"/>
      <c r="L52" s="125"/>
      <c r="M52" s="125"/>
      <c r="N52" s="125"/>
      <c r="O52" s="125"/>
      <c r="P52" s="125"/>
      <c r="Q52" s="125"/>
      <c r="R52" s="125"/>
    </row>
    <row r="53" spans="1:18" s="126" customFormat="1" x14ac:dyDescent="0.25">
      <c r="A53" s="125"/>
      <c r="B53" s="125"/>
      <c r="C53" s="125"/>
      <c r="D53" s="125"/>
      <c r="E53" s="125"/>
      <c r="F53" s="125"/>
      <c r="G53" s="125"/>
      <c r="H53" s="125"/>
      <c r="I53" s="125"/>
      <c r="J53" s="125"/>
      <c r="K53" s="125"/>
      <c r="L53" s="125"/>
      <c r="M53" s="125"/>
      <c r="N53" s="125"/>
      <c r="O53" s="125"/>
      <c r="P53" s="125"/>
      <c r="Q53" s="125"/>
      <c r="R53" s="125"/>
    </row>
    <row r="54" spans="1:18" s="126" customFormat="1" x14ac:dyDescent="0.25">
      <c r="A54" s="125"/>
      <c r="B54" s="125"/>
      <c r="C54" s="125"/>
      <c r="D54" s="125"/>
      <c r="E54" s="125"/>
      <c r="F54" s="125"/>
      <c r="G54" s="125"/>
      <c r="H54" s="125"/>
      <c r="I54" s="125"/>
      <c r="J54" s="125"/>
      <c r="K54" s="125"/>
      <c r="L54" s="125"/>
      <c r="M54" s="125"/>
      <c r="N54" s="125"/>
      <c r="O54" s="125"/>
      <c r="P54" s="125"/>
      <c r="Q54" s="125"/>
      <c r="R54" s="125"/>
    </row>
    <row r="55" spans="1:18" s="126" customFormat="1" x14ac:dyDescent="0.25">
      <c r="A55" s="125"/>
      <c r="B55" s="125"/>
      <c r="C55" s="125"/>
      <c r="D55" s="125"/>
      <c r="E55" s="125"/>
      <c r="F55" s="125"/>
      <c r="G55" s="125"/>
      <c r="H55" s="125"/>
      <c r="I55" s="125"/>
      <c r="J55" s="125"/>
      <c r="K55" s="125"/>
      <c r="L55" s="125"/>
      <c r="M55" s="125"/>
      <c r="N55" s="125"/>
      <c r="O55" s="125"/>
      <c r="P55" s="125"/>
      <c r="Q55" s="125"/>
      <c r="R55" s="125"/>
    </row>
    <row r="56" spans="1:18" s="126" customFormat="1" x14ac:dyDescent="0.25">
      <c r="A56" s="125"/>
      <c r="B56" s="125"/>
      <c r="C56" s="125"/>
      <c r="D56" s="125"/>
      <c r="E56" s="125"/>
      <c r="F56" s="125"/>
      <c r="G56" s="125"/>
      <c r="H56" s="125"/>
      <c r="I56" s="125"/>
      <c r="J56" s="125"/>
      <c r="K56" s="125"/>
      <c r="L56" s="125"/>
      <c r="M56" s="125"/>
      <c r="N56" s="125"/>
      <c r="O56" s="125"/>
      <c r="P56" s="125"/>
      <c r="Q56" s="125"/>
      <c r="R56" s="125"/>
    </row>
    <row r="57" spans="1:18" s="126" customFormat="1" x14ac:dyDescent="0.25">
      <c r="A57" s="125"/>
      <c r="B57" s="125"/>
      <c r="C57" s="125"/>
      <c r="D57" s="125"/>
      <c r="E57" s="125"/>
      <c r="F57" s="125"/>
      <c r="G57" s="125"/>
      <c r="H57" s="125"/>
      <c r="I57" s="125"/>
      <c r="J57" s="125"/>
      <c r="K57" s="125"/>
      <c r="L57" s="125"/>
      <c r="M57" s="125"/>
      <c r="N57" s="125"/>
      <c r="O57" s="125"/>
      <c r="P57" s="125"/>
      <c r="Q57" s="125"/>
      <c r="R57" s="125"/>
    </row>
    <row r="58" spans="1:18" s="126" customFormat="1" x14ac:dyDescent="0.25">
      <c r="A58" s="125"/>
      <c r="B58" s="125"/>
      <c r="C58" s="125"/>
      <c r="D58" s="125"/>
      <c r="E58" s="125"/>
      <c r="F58" s="125"/>
      <c r="G58" s="125"/>
      <c r="H58" s="125"/>
      <c r="I58" s="125"/>
      <c r="J58" s="125"/>
      <c r="K58" s="125"/>
      <c r="L58" s="125"/>
      <c r="M58" s="125"/>
      <c r="N58" s="125"/>
      <c r="O58" s="125"/>
      <c r="P58" s="125"/>
      <c r="Q58" s="125"/>
      <c r="R58" s="125"/>
    </row>
    <row r="59" spans="1:18" s="126" customFormat="1" x14ac:dyDescent="0.25">
      <c r="A59" s="125"/>
      <c r="B59" s="125"/>
      <c r="C59" s="125"/>
      <c r="D59" s="125"/>
      <c r="E59" s="125"/>
      <c r="F59" s="125"/>
      <c r="G59" s="125"/>
      <c r="H59" s="125"/>
      <c r="I59" s="125"/>
      <c r="J59" s="125"/>
      <c r="K59" s="125"/>
      <c r="L59" s="125"/>
      <c r="M59" s="125"/>
      <c r="N59" s="125"/>
      <c r="O59" s="125"/>
      <c r="P59" s="125"/>
      <c r="Q59" s="125"/>
      <c r="R59" s="125"/>
    </row>
    <row r="60" spans="1:18" s="126" customFormat="1" x14ac:dyDescent="0.25">
      <c r="A60" s="125"/>
      <c r="B60" s="125"/>
      <c r="C60" s="125"/>
      <c r="D60" s="125"/>
      <c r="E60" s="125"/>
      <c r="F60" s="125"/>
      <c r="G60" s="125"/>
      <c r="H60" s="125"/>
      <c r="I60" s="125"/>
      <c r="J60" s="125"/>
      <c r="K60" s="125"/>
      <c r="L60" s="125"/>
      <c r="M60" s="125"/>
      <c r="N60" s="125"/>
      <c r="O60" s="125"/>
      <c r="P60" s="125"/>
      <c r="Q60" s="125"/>
      <c r="R60" s="125"/>
    </row>
    <row r="61" spans="1:18" s="126" customFormat="1" x14ac:dyDescent="0.25">
      <c r="A61" s="125"/>
      <c r="B61" s="125"/>
      <c r="C61" s="125"/>
      <c r="D61" s="125"/>
      <c r="E61" s="125"/>
      <c r="F61" s="125"/>
      <c r="G61" s="125"/>
      <c r="H61" s="125"/>
      <c r="I61" s="125"/>
      <c r="J61" s="125"/>
      <c r="K61" s="125"/>
      <c r="L61" s="125"/>
      <c r="M61" s="125"/>
      <c r="N61" s="125"/>
      <c r="O61" s="125"/>
      <c r="P61" s="125"/>
      <c r="Q61" s="125"/>
      <c r="R61" s="125"/>
    </row>
    <row r="62" spans="1:18" s="126" customFormat="1" x14ac:dyDescent="0.25">
      <c r="A62" s="125"/>
      <c r="B62" s="125"/>
      <c r="C62" s="125"/>
      <c r="D62" s="125"/>
      <c r="E62" s="125"/>
      <c r="F62" s="125"/>
      <c r="G62" s="125"/>
      <c r="H62" s="125"/>
      <c r="I62" s="125"/>
      <c r="J62" s="125"/>
      <c r="K62" s="125"/>
      <c r="L62" s="125"/>
      <c r="M62" s="125"/>
      <c r="N62" s="125"/>
      <c r="O62" s="125"/>
      <c r="P62" s="125"/>
      <c r="Q62" s="125"/>
      <c r="R62" s="125"/>
    </row>
    <row r="63" spans="1:18" s="126" customFormat="1" x14ac:dyDescent="0.25">
      <c r="A63" s="125"/>
      <c r="B63" s="125"/>
      <c r="C63" s="125"/>
      <c r="D63" s="125"/>
      <c r="E63" s="125"/>
      <c r="F63" s="125"/>
      <c r="G63" s="125"/>
      <c r="H63" s="125"/>
      <c r="I63" s="125"/>
      <c r="J63" s="125"/>
      <c r="K63" s="125"/>
      <c r="L63" s="125"/>
      <c r="M63" s="125"/>
      <c r="N63" s="125"/>
      <c r="O63" s="125"/>
      <c r="P63" s="125"/>
      <c r="Q63" s="125"/>
      <c r="R63" s="125"/>
    </row>
    <row r="64" spans="1:18" s="126" customFormat="1" x14ac:dyDescent="0.25">
      <c r="A64" s="125"/>
      <c r="B64" s="125"/>
      <c r="C64" s="125"/>
      <c r="D64" s="125"/>
      <c r="E64" s="125"/>
      <c r="F64" s="125"/>
      <c r="G64" s="125"/>
      <c r="H64" s="125"/>
      <c r="I64" s="125"/>
      <c r="J64" s="125"/>
      <c r="K64" s="125"/>
      <c r="L64" s="125"/>
      <c r="M64" s="125"/>
      <c r="N64" s="125"/>
      <c r="O64" s="125"/>
      <c r="P64" s="125"/>
      <c r="Q64" s="125"/>
      <c r="R64" s="125"/>
    </row>
    <row r="65" spans="1:18" s="126" customFormat="1" x14ac:dyDescent="0.25">
      <c r="A65" s="125"/>
      <c r="B65" s="125"/>
      <c r="C65" s="125"/>
      <c r="D65" s="125"/>
      <c r="E65" s="125"/>
      <c r="F65" s="125"/>
      <c r="G65" s="125"/>
      <c r="H65" s="125"/>
      <c r="I65" s="125"/>
      <c r="J65" s="125"/>
      <c r="K65" s="125"/>
      <c r="L65" s="125"/>
      <c r="M65" s="125"/>
      <c r="N65" s="125"/>
      <c r="O65" s="125"/>
      <c r="P65" s="125"/>
      <c r="Q65" s="125"/>
      <c r="R65" s="125"/>
    </row>
    <row r="66" spans="1:18" s="126" customFormat="1" x14ac:dyDescent="0.25">
      <c r="A66" s="125"/>
      <c r="B66" s="125"/>
      <c r="C66" s="125"/>
      <c r="D66" s="125"/>
      <c r="E66" s="125"/>
      <c r="F66" s="125"/>
      <c r="G66" s="125"/>
      <c r="H66" s="125"/>
      <c r="I66" s="125"/>
      <c r="J66" s="125"/>
      <c r="K66" s="125"/>
      <c r="L66" s="125"/>
      <c r="M66" s="125"/>
      <c r="N66" s="125"/>
      <c r="O66" s="125"/>
      <c r="P66" s="125"/>
      <c r="Q66" s="125"/>
      <c r="R66" s="125"/>
    </row>
    <row r="67" spans="1:18" s="126" customFormat="1" x14ac:dyDescent="0.25">
      <c r="A67" s="125"/>
      <c r="B67" s="125"/>
      <c r="C67" s="125"/>
      <c r="D67" s="125"/>
      <c r="E67" s="125"/>
      <c r="F67" s="125"/>
      <c r="G67" s="125"/>
      <c r="H67" s="125"/>
      <c r="I67" s="125"/>
      <c r="J67" s="125"/>
      <c r="K67" s="125"/>
      <c r="L67" s="125"/>
      <c r="M67" s="125"/>
      <c r="N67" s="125"/>
      <c r="O67" s="125"/>
      <c r="P67" s="125"/>
      <c r="Q67" s="125"/>
      <c r="R67" s="125"/>
    </row>
    <row r="68" spans="1:18" s="126" customFormat="1" x14ac:dyDescent="0.25">
      <c r="A68" s="125"/>
      <c r="B68" s="125"/>
      <c r="C68" s="125"/>
      <c r="D68" s="125"/>
      <c r="E68" s="125"/>
      <c r="F68" s="125"/>
      <c r="G68" s="125"/>
      <c r="H68" s="125"/>
      <c r="I68" s="125"/>
      <c r="J68" s="125"/>
      <c r="K68" s="125"/>
      <c r="L68" s="125"/>
      <c r="M68" s="125"/>
      <c r="N68" s="125"/>
      <c r="O68" s="125"/>
      <c r="P68" s="125"/>
      <c r="Q68" s="125"/>
      <c r="R68" s="125"/>
    </row>
    <row r="69" spans="1:18" s="126" customFormat="1" x14ac:dyDescent="0.25">
      <c r="A69" s="125"/>
      <c r="B69" s="125"/>
      <c r="C69" s="125"/>
      <c r="D69" s="125"/>
      <c r="E69" s="125"/>
      <c r="F69" s="125"/>
      <c r="G69" s="125"/>
      <c r="H69" s="125"/>
      <c r="I69" s="125"/>
      <c r="J69" s="125"/>
      <c r="K69" s="125"/>
      <c r="L69" s="125"/>
      <c r="M69" s="125"/>
      <c r="N69" s="125"/>
      <c r="O69" s="125"/>
      <c r="P69" s="125"/>
      <c r="Q69" s="125"/>
      <c r="R69" s="125"/>
    </row>
    <row r="70" spans="1:18" s="126" customFormat="1" x14ac:dyDescent="0.25">
      <c r="A70" s="125"/>
      <c r="B70" s="125"/>
      <c r="C70" s="125"/>
      <c r="D70" s="125"/>
      <c r="E70" s="125"/>
      <c r="F70" s="125"/>
      <c r="G70" s="125"/>
      <c r="H70" s="125"/>
      <c r="I70" s="125"/>
      <c r="J70" s="125"/>
      <c r="K70" s="125"/>
      <c r="L70" s="125"/>
      <c r="M70" s="125"/>
      <c r="N70" s="125"/>
      <c r="O70" s="125"/>
      <c r="P70" s="125"/>
      <c r="Q70" s="125"/>
      <c r="R70" s="125"/>
    </row>
    <row r="71" spans="1:18" s="126" customFormat="1" x14ac:dyDescent="0.25">
      <c r="A71" s="125"/>
      <c r="B71" s="125"/>
      <c r="C71" s="125"/>
      <c r="D71" s="125"/>
      <c r="E71" s="125"/>
      <c r="F71" s="125"/>
      <c r="G71" s="125"/>
      <c r="H71" s="125"/>
      <c r="I71" s="125"/>
      <c r="J71" s="125"/>
      <c r="K71" s="125"/>
      <c r="L71" s="125"/>
      <c r="M71" s="125"/>
      <c r="N71" s="125"/>
      <c r="O71" s="125"/>
      <c r="P71" s="125"/>
      <c r="Q71" s="125"/>
      <c r="R71" s="125"/>
    </row>
    <row r="72" spans="1:18" s="126" customFormat="1" x14ac:dyDescent="0.25">
      <c r="A72" s="125"/>
      <c r="B72" s="125"/>
      <c r="C72" s="125"/>
      <c r="D72" s="125"/>
      <c r="E72" s="125"/>
      <c r="F72" s="125"/>
      <c r="G72" s="125"/>
      <c r="H72" s="125"/>
      <c r="I72" s="125"/>
      <c r="J72" s="125"/>
      <c r="K72" s="125"/>
      <c r="L72" s="125"/>
      <c r="M72" s="125"/>
      <c r="N72" s="125"/>
      <c r="O72" s="125"/>
      <c r="P72" s="125"/>
      <c r="Q72" s="125"/>
      <c r="R72" s="125"/>
    </row>
    <row r="73" spans="1:18" s="126" customFormat="1" x14ac:dyDescent="0.25">
      <c r="J73" s="125"/>
      <c r="K73" s="125"/>
      <c r="L73" s="125"/>
      <c r="M73" s="125"/>
      <c r="N73" s="125"/>
      <c r="O73" s="125"/>
      <c r="P73" s="125"/>
      <c r="Q73" s="125"/>
      <c r="R73" s="125"/>
    </row>
    <row r="74" spans="1:18" s="126" customFormat="1" x14ac:dyDescent="0.25">
      <c r="J74" s="125"/>
      <c r="K74" s="125"/>
      <c r="L74" s="125"/>
      <c r="M74" s="125"/>
      <c r="N74" s="125"/>
      <c r="O74" s="125"/>
      <c r="P74" s="125"/>
      <c r="Q74" s="125"/>
      <c r="R74" s="125"/>
    </row>
    <row r="75" spans="1:18" s="126" customFormat="1" x14ac:dyDescent="0.25">
      <c r="J75" s="125"/>
      <c r="K75" s="125"/>
      <c r="L75" s="125"/>
      <c r="M75" s="125"/>
      <c r="N75" s="125"/>
      <c r="O75" s="125"/>
      <c r="P75" s="125"/>
      <c r="Q75" s="125"/>
      <c r="R75" s="125"/>
    </row>
    <row r="76" spans="1:18" s="126" customFormat="1" x14ac:dyDescent="0.25">
      <c r="J76" s="125"/>
      <c r="K76" s="125"/>
      <c r="L76" s="125"/>
      <c r="M76" s="125"/>
      <c r="N76" s="125"/>
      <c r="O76" s="125"/>
      <c r="P76" s="125"/>
      <c r="Q76" s="125"/>
      <c r="R76" s="125"/>
    </row>
    <row r="77" spans="1:18" s="126" customFormat="1" x14ac:dyDescent="0.25">
      <c r="J77" s="125"/>
      <c r="K77" s="125"/>
      <c r="L77" s="125"/>
      <c r="M77" s="125"/>
      <c r="N77" s="125"/>
      <c r="O77" s="125"/>
      <c r="P77" s="125"/>
      <c r="Q77" s="125"/>
      <c r="R77" s="125"/>
    </row>
    <row r="78" spans="1:18" s="126" customFormat="1" x14ac:dyDescent="0.25">
      <c r="J78" s="125"/>
      <c r="K78" s="125"/>
      <c r="L78" s="125"/>
      <c r="M78" s="125"/>
      <c r="N78" s="125"/>
      <c r="O78" s="125"/>
      <c r="P78" s="125"/>
      <c r="Q78" s="125"/>
      <c r="R78" s="125"/>
    </row>
    <row r="79" spans="1:18" s="126" customFormat="1" x14ac:dyDescent="0.25">
      <c r="J79" s="125"/>
      <c r="K79" s="125"/>
      <c r="L79" s="125"/>
      <c r="M79" s="125"/>
      <c r="N79" s="125"/>
      <c r="O79" s="125"/>
      <c r="P79" s="125"/>
      <c r="Q79" s="125"/>
      <c r="R79" s="125"/>
    </row>
    <row r="80" spans="1:18" s="126" customFormat="1" x14ac:dyDescent="0.25">
      <c r="J80" s="125"/>
      <c r="K80" s="125"/>
      <c r="L80" s="125"/>
      <c r="M80" s="125"/>
      <c r="N80" s="125"/>
      <c r="O80" s="125"/>
      <c r="P80" s="125"/>
      <c r="Q80" s="125"/>
      <c r="R80" s="125"/>
    </row>
    <row r="81" spans="10:18" s="126" customFormat="1" x14ac:dyDescent="0.25">
      <c r="J81" s="125"/>
      <c r="K81" s="125"/>
      <c r="L81" s="125"/>
      <c r="M81" s="125"/>
      <c r="N81" s="125"/>
      <c r="O81" s="125"/>
      <c r="P81" s="125"/>
      <c r="Q81" s="125"/>
      <c r="R81" s="125"/>
    </row>
    <row r="82" spans="10:18" s="126" customFormat="1" x14ac:dyDescent="0.25">
      <c r="J82" s="125"/>
      <c r="K82" s="125"/>
      <c r="L82" s="125"/>
      <c r="M82" s="125"/>
      <c r="N82" s="125"/>
      <c r="O82" s="125"/>
      <c r="P82" s="125"/>
      <c r="Q82" s="125"/>
      <c r="R82" s="125"/>
    </row>
    <row r="83" spans="10:18" s="126" customFormat="1" x14ac:dyDescent="0.25">
      <c r="J83" s="125"/>
      <c r="K83" s="125"/>
      <c r="L83" s="125"/>
      <c r="M83" s="125"/>
      <c r="N83" s="125"/>
      <c r="O83" s="125"/>
      <c r="P83" s="125"/>
      <c r="Q83" s="125"/>
      <c r="R83" s="125"/>
    </row>
    <row r="84" spans="10:18" s="126" customFormat="1" x14ac:dyDescent="0.25">
      <c r="J84" s="125"/>
      <c r="K84" s="125"/>
      <c r="L84" s="125"/>
      <c r="M84" s="125"/>
      <c r="N84" s="125"/>
      <c r="O84" s="125"/>
      <c r="P84" s="125"/>
      <c r="Q84" s="125"/>
      <c r="R84" s="125"/>
    </row>
    <row r="85" spans="10:18" s="126" customFormat="1" x14ac:dyDescent="0.25">
      <c r="J85" s="125"/>
      <c r="K85" s="125"/>
      <c r="L85" s="125"/>
      <c r="M85" s="125"/>
      <c r="N85" s="125"/>
      <c r="O85" s="125"/>
      <c r="P85" s="125"/>
      <c r="Q85" s="125"/>
      <c r="R85" s="125"/>
    </row>
    <row r="86" spans="10:18" s="126" customFormat="1" x14ac:dyDescent="0.25">
      <c r="J86" s="125"/>
      <c r="K86" s="125"/>
      <c r="L86" s="125"/>
      <c r="M86" s="125"/>
      <c r="N86" s="125"/>
      <c r="O86" s="125"/>
      <c r="P86" s="125"/>
      <c r="Q86" s="125"/>
      <c r="R86" s="125"/>
    </row>
    <row r="87" spans="10:18" s="126" customFormat="1" x14ac:dyDescent="0.25">
      <c r="J87" s="125"/>
      <c r="K87" s="125"/>
      <c r="L87" s="125"/>
      <c r="M87" s="125"/>
      <c r="N87" s="125"/>
      <c r="O87" s="125"/>
      <c r="P87" s="125"/>
      <c r="Q87" s="125"/>
      <c r="R87" s="125"/>
    </row>
    <row r="88" spans="10:18" s="126" customFormat="1" x14ac:dyDescent="0.25">
      <c r="J88" s="125"/>
      <c r="K88" s="125"/>
      <c r="L88" s="125"/>
      <c r="M88" s="125"/>
      <c r="N88" s="125"/>
      <c r="O88" s="125"/>
      <c r="P88" s="125"/>
      <c r="Q88" s="125"/>
      <c r="R88" s="125"/>
    </row>
    <row r="89" spans="10:18" s="126" customFormat="1" x14ac:dyDescent="0.25">
      <c r="J89" s="125"/>
      <c r="K89" s="125"/>
      <c r="L89" s="125"/>
      <c r="M89" s="125"/>
      <c r="N89" s="125"/>
      <c r="O89" s="125"/>
      <c r="P89" s="125"/>
      <c r="Q89" s="125"/>
      <c r="R89" s="125"/>
    </row>
    <row r="90" spans="10:18" s="126" customFormat="1" x14ac:dyDescent="0.25">
      <c r="J90" s="125"/>
      <c r="K90" s="125"/>
      <c r="L90" s="125"/>
      <c r="M90" s="125"/>
      <c r="N90" s="125"/>
      <c r="O90" s="125"/>
      <c r="P90" s="125"/>
      <c r="Q90" s="125"/>
      <c r="R90" s="125"/>
    </row>
    <row r="91" spans="10:18" s="126" customFormat="1" x14ac:dyDescent="0.25">
      <c r="J91" s="125"/>
      <c r="K91" s="125"/>
      <c r="L91" s="125"/>
      <c r="M91" s="125"/>
      <c r="N91" s="125"/>
      <c r="O91" s="125"/>
      <c r="P91" s="125"/>
      <c r="Q91" s="125"/>
      <c r="R91" s="125"/>
    </row>
    <row r="92" spans="10:18" s="126" customFormat="1" x14ac:dyDescent="0.25">
      <c r="J92" s="125"/>
      <c r="K92" s="125"/>
      <c r="L92" s="125"/>
      <c r="M92" s="125"/>
      <c r="N92" s="125"/>
      <c r="O92" s="125"/>
      <c r="P92" s="125"/>
      <c r="Q92" s="125"/>
      <c r="R92" s="125"/>
    </row>
    <row r="93" spans="10:18" s="126" customFormat="1" x14ac:dyDescent="0.25">
      <c r="J93" s="125"/>
      <c r="K93" s="125"/>
      <c r="L93" s="125"/>
      <c r="M93" s="125"/>
      <c r="N93" s="125"/>
      <c r="O93" s="125"/>
      <c r="P93" s="125"/>
      <c r="Q93" s="125"/>
      <c r="R93" s="125"/>
    </row>
    <row r="94" spans="10:18" s="126" customFormat="1" x14ac:dyDescent="0.25">
      <c r="J94" s="125"/>
      <c r="K94" s="125"/>
      <c r="L94" s="125"/>
      <c r="M94" s="125"/>
      <c r="N94" s="125"/>
      <c r="O94" s="125"/>
      <c r="P94" s="125"/>
      <c r="Q94" s="125"/>
      <c r="R94" s="125"/>
    </row>
    <row r="95" spans="10:18" s="126" customFormat="1" x14ac:dyDescent="0.25">
      <c r="J95" s="125"/>
      <c r="K95" s="125"/>
      <c r="L95" s="125"/>
      <c r="M95" s="125"/>
      <c r="N95" s="125"/>
      <c r="O95" s="125"/>
      <c r="P95" s="125"/>
      <c r="Q95" s="125"/>
      <c r="R95" s="125"/>
    </row>
    <row r="96" spans="10:18" s="126" customFormat="1" x14ac:dyDescent="0.25">
      <c r="J96" s="125"/>
      <c r="K96" s="125"/>
      <c r="L96" s="125"/>
      <c r="M96" s="125"/>
      <c r="N96" s="125"/>
      <c r="O96" s="125"/>
      <c r="P96" s="125"/>
      <c r="Q96" s="125"/>
      <c r="R96" s="125"/>
    </row>
    <row r="97" spans="10:18" s="126" customFormat="1" x14ac:dyDescent="0.25">
      <c r="J97" s="125"/>
      <c r="K97" s="125"/>
      <c r="L97" s="125"/>
      <c r="M97" s="125"/>
      <c r="N97" s="125"/>
      <c r="O97" s="125"/>
      <c r="P97" s="125"/>
      <c r="Q97" s="125"/>
      <c r="R97" s="125"/>
    </row>
    <row r="98" spans="10:18" s="126" customFormat="1" x14ac:dyDescent="0.25">
      <c r="J98" s="125"/>
      <c r="K98" s="125"/>
      <c r="L98" s="125"/>
      <c r="M98" s="125"/>
      <c r="N98" s="125"/>
      <c r="O98" s="125"/>
      <c r="P98" s="125"/>
      <c r="Q98" s="125"/>
      <c r="R98" s="125"/>
    </row>
    <row r="99" spans="10:18" s="126" customFormat="1" x14ac:dyDescent="0.25">
      <c r="J99" s="125"/>
      <c r="K99" s="125"/>
      <c r="L99" s="125"/>
      <c r="M99" s="125"/>
      <c r="N99" s="125"/>
      <c r="O99" s="125"/>
      <c r="P99" s="125"/>
      <c r="Q99" s="125"/>
      <c r="R99" s="125"/>
    </row>
    <row r="100" spans="10:18" s="126" customFormat="1" x14ac:dyDescent="0.25">
      <c r="J100" s="125"/>
      <c r="K100" s="125"/>
      <c r="L100" s="125"/>
      <c r="M100" s="125"/>
      <c r="N100" s="125"/>
      <c r="O100" s="125"/>
      <c r="P100" s="125"/>
      <c r="Q100" s="125"/>
      <c r="R100" s="125"/>
    </row>
    <row r="101" spans="10:18" s="126" customFormat="1" x14ac:dyDescent="0.25">
      <c r="J101" s="125"/>
      <c r="K101" s="125"/>
      <c r="L101" s="125"/>
      <c r="M101" s="125"/>
      <c r="N101" s="125"/>
      <c r="O101" s="125"/>
      <c r="P101" s="125"/>
      <c r="Q101" s="125"/>
      <c r="R101" s="125"/>
    </row>
    <row r="102" spans="10:18" s="126" customFormat="1" x14ac:dyDescent="0.25">
      <c r="J102" s="125"/>
      <c r="K102" s="125"/>
      <c r="L102" s="125"/>
      <c r="M102" s="125"/>
      <c r="N102" s="125"/>
      <c r="O102" s="125"/>
      <c r="P102" s="125"/>
      <c r="Q102" s="125"/>
      <c r="R102" s="125"/>
    </row>
    <row r="103" spans="10:18" s="126" customFormat="1" x14ac:dyDescent="0.25">
      <c r="J103" s="125"/>
      <c r="K103" s="125"/>
      <c r="L103" s="125"/>
      <c r="M103" s="125"/>
      <c r="N103" s="125"/>
      <c r="O103" s="125"/>
      <c r="P103" s="125"/>
      <c r="Q103" s="125"/>
      <c r="R103" s="125"/>
    </row>
    <row r="104" spans="10:18" s="126" customFormat="1" x14ac:dyDescent="0.25">
      <c r="J104" s="125"/>
      <c r="K104" s="125"/>
      <c r="L104" s="125"/>
      <c r="M104" s="125"/>
      <c r="N104" s="125"/>
      <c r="O104" s="125"/>
      <c r="P104" s="125"/>
      <c r="Q104" s="125"/>
      <c r="R104" s="125"/>
    </row>
    <row r="105" spans="10:18" s="126" customFormat="1" x14ac:dyDescent="0.25">
      <c r="J105" s="125"/>
      <c r="K105" s="125"/>
      <c r="L105" s="125"/>
      <c r="M105" s="125"/>
      <c r="N105" s="125"/>
      <c r="O105" s="125"/>
      <c r="P105" s="125"/>
      <c r="Q105" s="125"/>
      <c r="R105" s="125"/>
    </row>
    <row r="106" spans="10:18" s="126" customFormat="1" x14ac:dyDescent="0.25">
      <c r="J106" s="125"/>
      <c r="K106" s="125"/>
      <c r="L106" s="125"/>
      <c r="M106" s="125"/>
      <c r="N106" s="125"/>
      <c r="O106" s="125"/>
      <c r="P106" s="125"/>
      <c r="Q106" s="125"/>
      <c r="R106" s="125"/>
    </row>
    <row r="107" spans="10:18" s="126" customFormat="1" x14ac:dyDescent="0.25">
      <c r="J107" s="125"/>
      <c r="K107" s="125"/>
      <c r="L107" s="125"/>
      <c r="M107" s="125"/>
      <c r="N107" s="125"/>
      <c r="O107" s="125"/>
      <c r="P107" s="125"/>
      <c r="Q107" s="125"/>
      <c r="R107" s="125"/>
    </row>
  </sheetData>
  <sheetProtection algorithmName="SHA-512" hashValue="pyh5wgWf8tBo68NUOVTKlvPNSsB+Zk13fcbPkPmQ9I70oMyTflpMFvRRPcH0afRazRlFWfsFkjQVBFAhxudwCw==" saltValue="rInZ2E3SmXy12Umgok2PVg==" spinCount="100000" sheet="1" formatCells="0" formatColumns="0" formatRows="0" insertRows="0" deleteRows="0"/>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14">
    <mergeCell ref="A41:F44"/>
    <mergeCell ref="A46:F46"/>
    <mergeCell ref="A2:F2"/>
    <mergeCell ref="A1:E1"/>
    <mergeCell ref="A45:I45"/>
    <mergeCell ref="C5:E5"/>
    <mergeCell ref="F5:F6"/>
    <mergeCell ref="A5:A6"/>
    <mergeCell ref="B5:B6"/>
    <mergeCell ref="A3:F3"/>
    <mergeCell ref="A40:F40"/>
    <mergeCell ref="A36:B36"/>
    <mergeCell ref="A37:B37"/>
    <mergeCell ref="A38:B38"/>
  </mergeCells>
  <phoneticPr fontId="3" type="noConversion"/>
  <printOptions horizontalCentered="1"/>
  <pageMargins left="0.5" right="0.5" top="0.25" bottom="0.25" header="0.5" footer="0.5"/>
  <pageSetup scale="74" orientation="landscape" horizontalDpi="300" verticalDpi="300" r:id="rId7"/>
  <headerFooter alignWithMargins="0"/>
  <ignoredErrors>
    <ignoredError sqref="F7:F8 E7:E8" numberStoredAsText="1"/>
    <ignoredError sqref="A9:C9 E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112CE47-1A38-4E49-9CD7-E833090772AC}">
          <x14:formula1>
            <xm:f>'Instructions and Summary'!$A$26:$A$27</xm:f>
          </x14:formula1>
          <xm:sqref>A7:A8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Q57"/>
  <sheetViews>
    <sheetView showGridLines="0" topLeftCell="A3" zoomScale="90" zoomScaleNormal="90" workbookViewId="0">
      <selection activeCell="L26" sqref="L26:L27"/>
    </sheetView>
  </sheetViews>
  <sheetFormatPr defaultColWidth="9.1796875" defaultRowHeight="12.5" x14ac:dyDescent="0.25"/>
  <cols>
    <col min="1" max="1" width="26.1796875" style="233" bestFit="1" customWidth="1"/>
    <col min="2" max="2" width="53.81640625" style="233" customWidth="1"/>
    <col min="3" max="4" width="14.1796875" style="273" customWidth="1"/>
    <col min="5" max="5" width="6.1796875" style="274" bestFit="1" customWidth="1"/>
    <col min="6" max="6" width="10.54296875" style="274" customWidth="1"/>
    <col min="7" max="7" width="11.7265625" style="97" customWidth="1"/>
    <col min="8" max="8" width="10.453125" style="97" customWidth="1"/>
    <col min="9" max="9" width="10.54296875" style="97" customWidth="1"/>
    <col min="10" max="10" width="11.54296875" style="97" customWidth="1"/>
    <col min="11" max="11" width="10.453125" style="97" customWidth="1"/>
    <col min="12" max="12" width="8.453125" style="275" bestFit="1" customWidth="1"/>
    <col min="13" max="13" width="30.453125" style="276" customWidth="1"/>
    <col min="14" max="16384" width="9.1796875" style="233"/>
  </cols>
  <sheetData>
    <row r="1" spans="1:17" s="232" customFormat="1" ht="12.75" customHeight="1" x14ac:dyDescent="0.25">
      <c r="A1" s="653" t="s">
        <v>37</v>
      </c>
      <c r="B1" s="653"/>
      <c r="C1" s="227"/>
      <c r="D1" s="228"/>
      <c r="E1" s="228"/>
      <c r="F1" s="228"/>
      <c r="G1" s="92"/>
      <c r="H1" s="92"/>
      <c r="I1" s="92"/>
      <c r="J1" s="92"/>
      <c r="K1" s="92"/>
      <c r="L1" s="229"/>
      <c r="M1" s="230"/>
      <c r="N1" s="231"/>
    </row>
    <row r="2" spans="1:17" s="166" customFormat="1" ht="15.75" customHeight="1" thickBot="1" x14ac:dyDescent="0.3">
      <c r="A2" s="652" t="s">
        <v>22</v>
      </c>
      <c r="B2" s="652"/>
      <c r="C2" s="652"/>
      <c r="D2" s="652"/>
      <c r="E2" s="652"/>
      <c r="F2" s="652"/>
      <c r="G2" s="652"/>
      <c r="H2" s="652"/>
      <c r="I2" s="652"/>
      <c r="J2" s="652"/>
      <c r="K2" s="652"/>
      <c r="L2" s="652"/>
      <c r="M2" s="652"/>
      <c r="N2" s="208"/>
      <c r="O2" s="208"/>
      <c r="P2" s="208"/>
      <c r="Q2" s="208"/>
    </row>
    <row r="3" spans="1:17" ht="248.25" customHeight="1" thickBot="1" x14ac:dyDescent="0.3">
      <c r="A3" s="649" t="s">
        <v>314</v>
      </c>
      <c r="B3" s="650"/>
      <c r="C3" s="650"/>
      <c r="D3" s="650"/>
      <c r="E3" s="650"/>
      <c r="F3" s="650"/>
      <c r="G3" s="650"/>
      <c r="H3" s="650"/>
      <c r="I3" s="650"/>
      <c r="J3" s="650"/>
      <c r="K3" s="650"/>
      <c r="L3" s="650"/>
      <c r="M3" s="651"/>
      <c r="N3" s="161"/>
      <c r="O3" s="161"/>
      <c r="P3" s="161"/>
      <c r="Q3" s="161"/>
    </row>
    <row r="4" spans="1:17" ht="9" customHeight="1" thickBot="1" x14ac:dyDescent="0.3">
      <c r="A4" s="161"/>
      <c r="B4" s="234"/>
      <c r="C4" s="235"/>
      <c r="D4" s="235"/>
      <c r="E4" s="236"/>
      <c r="F4" s="236"/>
      <c r="G4" s="93"/>
      <c r="H4" s="93"/>
      <c r="I4" s="93"/>
      <c r="J4" s="93"/>
      <c r="K4" s="93"/>
      <c r="L4" s="237"/>
      <c r="M4" s="238"/>
      <c r="N4" s="161"/>
      <c r="O4" s="161"/>
      <c r="P4" s="161"/>
      <c r="Q4" s="161"/>
    </row>
    <row r="5" spans="1:17" ht="26.5" customHeight="1" thickBot="1" x14ac:dyDescent="0.3">
      <c r="A5" s="649"/>
      <c r="B5" s="650"/>
      <c r="C5" s="650"/>
      <c r="D5" s="650"/>
      <c r="E5" s="650"/>
      <c r="F5" s="650"/>
      <c r="G5" s="650"/>
      <c r="H5" s="650"/>
      <c r="I5" s="650"/>
      <c r="J5" s="650"/>
      <c r="K5" s="650"/>
      <c r="L5" s="650"/>
      <c r="M5" s="651"/>
      <c r="N5" s="161"/>
      <c r="O5" s="161"/>
      <c r="P5" s="161"/>
      <c r="Q5" s="161"/>
    </row>
    <row r="6" spans="1:17" ht="9" customHeight="1" thickBot="1" x14ac:dyDescent="0.3">
      <c r="A6" s="161"/>
      <c r="B6" s="234"/>
      <c r="C6" s="235"/>
      <c r="D6" s="235"/>
      <c r="E6" s="236"/>
      <c r="F6" s="236"/>
      <c r="G6" s="93"/>
      <c r="H6" s="93"/>
      <c r="I6" s="93"/>
      <c r="J6" s="93"/>
      <c r="K6" s="93"/>
      <c r="L6" s="237"/>
      <c r="M6" s="238"/>
      <c r="N6" s="161"/>
      <c r="O6" s="161"/>
      <c r="P6" s="161"/>
      <c r="Q6" s="161"/>
    </row>
    <row r="7" spans="1:17" s="232" customFormat="1" ht="69.75" customHeight="1" thickBot="1" x14ac:dyDescent="0.3">
      <c r="A7" s="239" t="s">
        <v>38</v>
      </c>
      <c r="B7" s="240" t="s">
        <v>72</v>
      </c>
      <c r="C7" s="241" t="s">
        <v>73</v>
      </c>
      <c r="D7" s="241" t="s">
        <v>74</v>
      </c>
      <c r="E7" s="242" t="s">
        <v>75</v>
      </c>
      <c r="F7" s="242" t="s">
        <v>76</v>
      </c>
      <c r="G7" s="94" t="s">
        <v>77</v>
      </c>
      <c r="H7" s="94" t="s">
        <v>78</v>
      </c>
      <c r="I7" s="94" t="s">
        <v>79</v>
      </c>
      <c r="J7" s="94" t="s">
        <v>80</v>
      </c>
      <c r="K7" s="94" t="s">
        <v>81</v>
      </c>
      <c r="L7" s="243" t="s">
        <v>82</v>
      </c>
      <c r="M7" s="244" t="s">
        <v>83</v>
      </c>
    </row>
    <row r="8" spans="1:17" s="232" customFormat="1" ht="14.15" customHeight="1" x14ac:dyDescent="0.25">
      <c r="A8" s="670" t="s">
        <v>84</v>
      </c>
      <c r="B8" s="671"/>
      <c r="C8" s="654" t="s">
        <v>11</v>
      </c>
      <c r="D8" s="655"/>
      <c r="E8" s="655"/>
      <c r="F8" s="655"/>
      <c r="G8" s="655"/>
      <c r="H8" s="655"/>
      <c r="I8" s="655"/>
      <c r="J8" s="655"/>
      <c r="K8" s="655"/>
      <c r="L8" s="245"/>
      <c r="M8" s="246"/>
      <c r="N8" s="247"/>
    </row>
    <row r="9" spans="1:17" s="253" customFormat="1" ht="13.5" customHeight="1" x14ac:dyDescent="0.25">
      <c r="A9" s="218" t="s">
        <v>19</v>
      </c>
      <c r="B9" s="248" t="s">
        <v>85</v>
      </c>
      <c r="C9" s="249"/>
      <c r="D9" s="249"/>
      <c r="E9" s="250">
        <v>2</v>
      </c>
      <c r="F9" s="250">
        <v>2</v>
      </c>
      <c r="G9" s="63">
        <v>250</v>
      </c>
      <c r="H9" s="63">
        <v>500</v>
      </c>
      <c r="I9" s="63">
        <v>100</v>
      </c>
      <c r="J9" s="63">
        <v>0</v>
      </c>
      <c r="K9" s="63">
        <v>80</v>
      </c>
      <c r="L9" s="251" t="s">
        <v>86</v>
      </c>
      <c r="M9" s="252" t="s">
        <v>87</v>
      </c>
    </row>
    <row r="10" spans="1:17" ht="14.5" customHeight="1" x14ac:dyDescent="0.25">
      <c r="A10" s="218" t="s">
        <v>20</v>
      </c>
      <c r="B10" s="254" t="s">
        <v>88</v>
      </c>
      <c r="C10" s="255"/>
      <c r="D10" s="255"/>
      <c r="E10" s="250">
        <v>2</v>
      </c>
      <c r="F10" s="250">
        <v>1</v>
      </c>
      <c r="G10" s="63">
        <v>0</v>
      </c>
      <c r="H10" s="63">
        <v>0</v>
      </c>
      <c r="I10" s="63">
        <v>50</v>
      </c>
      <c r="J10" s="63">
        <v>30</v>
      </c>
      <c r="K10" s="63">
        <v>25</v>
      </c>
      <c r="L10" s="251" t="s">
        <v>89</v>
      </c>
      <c r="M10" s="252" t="s">
        <v>90</v>
      </c>
      <c r="N10" s="161"/>
      <c r="O10" s="161"/>
      <c r="P10" s="161"/>
      <c r="Q10" s="161"/>
    </row>
    <row r="11" spans="1:17" x14ac:dyDescent="0.25">
      <c r="A11" s="68"/>
      <c r="B11" s="51"/>
      <c r="C11" s="91"/>
      <c r="D11" s="91"/>
      <c r="E11" s="52"/>
      <c r="F11" s="52"/>
      <c r="G11" s="445"/>
      <c r="H11" s="445"/>
      <c r="I11" s="445"/>
      <c r="J11" s="445"/>
      <c r="K11" s="445"/>
      <c r="L11" s="446">
        <f>SUM(G11:K11)*F11</f>
        <v>0</v>
      </c>
      <c r="M11" s="53"/>
      <c r="N11" s="161"/>
      <c r="O11" s="161"/>
      <c r="P11" s="161"/>
      <c r="Q11" s="161"/>
    </row>
    <row r="12" spans="1:17" x14ac:dyDescent="0.25">
      <c r="A12" s="69"/>
      <c r="B12" s="54"/>
      <c r="C12" s="62"/>
      <c r="D12" s="62"/>
      <c r="E12" s="55"/>
      <c r="F12" s="55"/>
      <c r="G12" s="447"/>
      <c r="H12" s="447"/>
      <c r="I12" s="447"/>
      <c r="J12" s="447"/>
      <c r="K12" s="447"/>
      <c r="L12" s="446">
        <f>SUM(G12:K12)*F12</f>
        <v>0</v>
      </c>
      <c r="M12" s="56"/>
      <c r="N12" s="161"/>
      <c r="O12" s="161"/>
      <c r="P12" s="161"/>
      <c r="Q12" s="161"/>
    </row>
    <row r="13" spans="1:17" x14ac:dyDescent="0.25">
      <c r="A13" s="69"/>
      <c r="B13" s="49"/>
      <c r="C13" s="62"/>
      <c r="D13" s="62"/>
      <c r="E13" s="55"/>
      <c r="F13" s="55"/>
      <c r="G13" s="447"/>
      <c r="H13" s="447"/>
      <c r="I13" s="447"/>
      <c r="J13" s="447"/>
      <c r="K13" s="447"/>
      <c r="L13" s="448">
        <f t="shared" ref="L13:L15" si="0">SUM(G13:K13)*F13</f>
        <v>0</v>
      </c>
      <c r="M13" s="56"/>
      <c r="N13" s="161"/>
      <c r="O13" s="161"/>
      <c r="P13" s="161"/>
      <c r="Q13" s="161"/>
    </row>
    <row r="14" spans="1:17" x14ac:dyDescent="0.25">
      <c r="A14" s="69"/>
      <c r="B14" s="49"/>
      <c r="C14" s="62"/>
      <c r="D14" s="62"/>
      <c r="E14" s="55"/>
      <c r="F14" s="55"/>
      <c r="G14" s="447"/>
      <c r="H14" s="447"/>
      <c r="I14" s="447"/>
      <c r="J14" s="447"/>
      <c r="K14" s="447"/>
      <c r="L14" s="448">
        <f t="shared" si="0"/>
        <v>0</v>
      </c>
      <c r="M14" s="56"/>
      <c r="N14" s="161"/>
      <c r="O14" s="161"/>
      <c r="P14" s="161"/>
      <c r="Q14" s="161"/>
    </row>
    <row r="15" spans="1:17" x14ac:dyDescent="0.25">
      <c r="A15" s="69"/>
      <c r="B15" s="54"/>
      <c r="C15" s="62"/>
      <c r="D15" s="62"/>
      <c r="E15" s="55"/>
      <c r="F15" s="55"/>
      <c r="G15" s="447"/>
      <c r="H15" s="447"/>
      <c r="I15" s="447"/>
      <c r="J15" s="447"/>
      <c r="K15" s="447"/>
      <c r="L15" s="448">
        <f t="shared" si="0"/>
        <v>0</v>
      </c>
      <c r="M15" s="56"/>
      <c r="N15" s="161"/>
      <c r="O15" s="161"/>
      <c r="P15" s="161"/>
      <c r="Q15" s="161"/>
    </row>
    <row r="16" spans="1:17" ht="12.65" customHeight="1" x14ac:dyDescent="0.25">
      <c r="A16" s="672" t="s">
        <v>91</v>
      </c>
      <c r="B16" s="673"/>
      <c r="C16" s="256"/>
      <c r="D16" s="257"/>
      <c r="E16" s="258"/>
      <c r="F16" s="258"/>
      <c r="G16" s="95"/>
      <c r="H16" s="95"/>
      <c r="I16" s="95"/>
      <c r="J16" s="95"/>
      <c r="K16" s="95"/>
      <c r="L16" s="259"/>
      <c r="M16" s="260"/>
      <c r="N16" s="161"/>
      <c r="O16" s="161"/>
      <c r="P16" s="161"/>
      <c r="Q16" s="161"/>
    </row>
    <row r="17" spans="1:17" ht="13" x14ac:dyDescent="0.25">
      <c r="A17" s="218" t="s">
        <v>19</v>
      </c>
      <c r="B17" s="248" t="s">
        <v>85</v>
      </c>
      <c r="C17" s="249"/>
      <c r="D17" s="249"/>
      <c r="E17" s="250">
        <v>5</v>
      </c>
      <c r="F17" s="250">
        <v>3</v>
      </c>
      <c r="G17" s="63">
        <v>300</v>
      </c>
      <c r="H17" s="63">
        <v>500</v>
      </c>
      <c r="I17" s="63">
        <v>100</v>
      </c>
      <c r="J17" s="63">
        <v>0</v>
      </c>
      <c r="K17" s="63">
        <v>80</v>
      </c>
      <c r="L17" s="251" t="s">
        <v>92</v>
      </c>
      <c r="M17" s="252" t="s">
        <v>87</v>
      </c>
      <c r="N17" s="161"/>
      <c r="O17" s="161"/>
      <c r="P17" s="161"/>
      <c r="Q17" s="161"/>
    </row>
    <row r="18" spans="1:17" x14ac:dyDescent="0.25">
      <c r="A18" s="69"/>
      <c r="B18" s="54"/>
      <c r="C18" s="62"/>
      <c r="D18" s="62"/>
      <c r="E18" s="55"/>
      <c r="F18" s="55"/>
      <c r="G18" s="447"/>
      <c r="H18" s="447"/>
      <c r="I18" s="447"/>
      <c r="J18" s="447"/>
      <c r="K18" s="447"/>
      <c r="L18" s="448">
        <f t="shared" ref="L18:L20" si="1">SUM(G18:K18)*F18</f>
        <v>0</v>
      </c>
      <c r="M18" s="56"/>
      <c r="N18" s="161"/>
      <c r="O18" s="161"/>
      <c r="P18" s="161"/>
      <c r="Q18" s="161"/>
    </row>
    <row r="19" spans="1:17" x14ac:dyDescent="0.25">
      <c r="A19" s="69"/>
      <c r="B19" s="54"/>
      <c r="C19" s="62"/>
      <c r="D19" s="62"/>
      <c r="E19" s="55"/>
      <c r="F19" s="55"/>
      <c r="G19" s="447"/>
      <c r="H19" s="447"/>
      <c r="I19" s="447"/>
      <c r="J19" s="447"/>
      <c r="K19" s="447"/>
      <c r="L19" s="448">
        <f t="shared" si="1"/>
        <v>0</v>
      </c>
      <c r="M19" s="56"/>
      <c r="N19" s="161"/>
      <c r="O19" s="161"/>
      <c r="P19" s="161"/>
      <c r="Q19" s="161"/>
    </row>
    <row r="20" spans="1:17" x14ac:dyDescent="0.25">
      <c r="A20" s="69"/>
      <c r="B20" s="54"/>
      <c r="C20" s="62"/>
      <c r="D20" s="62"/>
      <c r="E20" s="55"/>
      <c r="F20" s="55"/>
      <c r="G20" s="447"/>
      <c r="H20" s="447"/>
      <c r="I20" s="447"/>
      <c r="J20" s="447"/>
      <c r="K20" s="447"/>
      <c r="L20" s="448">
        <f t="shared" si="1"/>
        <v>0</v>
      </c>
      <c r="M20" s="56"/>
      <c r="N20" s="161"/>
      <c r="O20" s="161"/>
      <c r="P20" s="161"/>
      <c r="Q20" s="161"/>
    </row>
    <row r="21" spans="1:17" ht="13" thickBot="1" x14ac:dyDescent="0.3">
      <c r="A21" s="69"/>
      <c r="B21" s="54"/>
      <c r="C21" s="62"/>
      <c r="D21" s="62"/>
      <c r="E21" s="55"/>
      <c r="F21" s="55"/>
      <c r="G21" s="447"/>
      <c r="H21" s="447"/>
      <c r="I21" s="447"/>
      <c r="J21" s="447"/>
      <c r="K21" s="447"/>
      <c r="L21" s="448">
        <f>SUM(G21:K21)*F21</f>
        <v>0</v>
      </c>
      <c r="M21" s="56"/>
      <c r="N21" s="161"/>
      <c r="O21" s="161"/>
      <c r="P21" s="161"/>
      <c r="Q21" s="161"/>
    </row>
    <row r="22" spans="1:17" ht="13" x14ac:dyDescent="0.25">
      <c r="A22" s="656" t="s">
        <v>93</v>
      </c>
      <c r="B22" s="657"/>
      <c r="C22" s="657"/>
      <c r="D22" s="657"/>
      <c r="E22" s="657"/>
      <c r="F22" s="657"/>
      <c r="G22" s="657"/>
      <c r="H22" s="657"/>
      <c r="I22" s="657"/>
      <c r="J22" s="657"/>
      <c r="K22" s="658"/>
      <c r="L22" s="449">
        <f>SUMIF($A$9:$A$21,"Administrative",$L$9:$L$21)</f>
        <v>0</v>
      </c>
      <c r="M22" s="261"/>
      <c r="N22" s="161"/>
      <c r="O22" s="161"/>
      <c r="P22" s="161"/>
      <c r="Q22" s="161"/>
    </row>
    <row r="23" spans="1:17" ht="13.5" thickBot="1" x14ac:dyDescent="0.3">
      <c r="A23" s="659" t="s">
        <v>94</v>
      </c>
      <c r="B23" s="660"/>
      <c r="C23" s="660"/>
      <c r="D23" s="660"/>
      <c r="E23" s="660"/>
      <c r="F23" s="660"/>
      <c r="G23" s="660"/>
      <c r="H23" s="660"/>
      <c r="I23" s="660"/>
      <c r="J23" s="660"/>
      <c r="K23" s="661"/>
      <c r="L23" s="450">
        <f>SUMIF($A$9:$A$21,"Rebate Funds: Rebate Delivery",$L$9:$L$21)</f>
        <v>0</v>
      </c>
      <c r="M23" s="262"/>
      <c r="N23" s="161"/>
      <c r="O23" s="161"/>
      <c r="P23" s="161"/>
      <c r="Q23" s="161"/>
    </row>
    <row r="24" spans="1:17" ht="13.5" thickBot="1" x14ac:dyDescent="0.3">
      <c r="A24" s="662" t="s">
        <v>95</v>
      </c>
      <c r="B24" s="663"/>
      <c r="C24" s="663"/>
      <c r="D24" s="663"/>
      <c r="E24" s="663"/>
      <c r="F24" s="663"/>
      <c r="G24" s="663"/>
      <c r="H24" s="663"/>
      <c r="I24" s="663"/>
      <c r="J24" s="663"/>
      <c r="K24" s="664"/>
      <c r="L24" s="451">
        <f>SUM(L22:L23)</f>
        <v>0</v>
      </c>
      <c r="M24" s="263"/>
      <c r="N24" s="161"/>
      <c r="O24" s="161"/>
      <c r="P24" s="161"/>
      <c r="Q24" s="161"/>
    </row>
    <row r="25" spans="1:17" s="232" customFormat="1" ht="14.5" customHeight="1" thickBot="1" x14ac:dyDescent="0.3">
      <c r="A25" s="269"/>
      <c r="B25" s="231"/>
      <c r="C25" s="265"/>
      <c r="D25" s="265"/>
      <c r="E25" s="266"/>
      <c r="F25" s="266"/>
      <c r="G25" s="96"/>
      <c r="H25" s="96"/>
      <c r="I25" s="96"/>
      <c r="J25" s="96"/>
      <c r="K25" s="96"/>
      <c r="L25" s="267"/>
      <c r="M25" s="268"/>
    </row>
    <row r="26" spans="1:17" s="253" customFormat="1" ht="13" x14ac:dyDescent="0.25">
      <c r="A26" s="617" t="s">
        <v>96</v>
      </c>
      <c r="B26" s="665"/>
      <c r="C26" s="665"/>
      <c r="D26" s="665"/>
      <c r="E26" s="665"/>
      <c r="F26" s="665"/>
      <c r="G26" s="665"/>
      <c r="H26" s="665"/>
      <c r="I26" s="665"/>
      <c r="J26" s="665"/>
      <c r="K26" s="618"/>
      <c r="L26" s="452">
        <f>L22</f>
        <v>0</v>
      </c>
      <c r="M26" s="270"/>
    </row>
    <row r="27" spans="1:17" ht="13.5" thickBot="1" x14ac:dyDescent="0.3">
      <c r="A27" s="619" t="s">
        <v>97</v>
      </c>
      <c r="B27" s="666"/>
      <c r="C27" s="666"/>
      <c r="D27" s="666"/>
      <c r="E27" s="666"/>
      <c r="F27" s="666"/>
      <c r="G27" s="666"/>
      <c r="H27" s="666"/>
      <c r="I27" s="666"/>
      <c r="J27" s="666"/>
      <c r="K27" s="620"/>
      <c r="L27" s="453">
        <f>L23</f>
        <v>0</v>
      </c>
      <c r="M27" s="271"/>
      <c r="N27" s="161"/>
      <c r="O27" s="161"/>
      <c r="P27" s="161"/>
      <c r="Q27" s="161"/>
    </row>
    <row r="28" spans="1:17" ht="13.5" thickBot="1" x14ac:dyDescent="0.3">
      <c r="A28" s="667" t="s">
        <v>98</v>
      </c>
      <c r="B28" s="668"/>
      <c r="C28" s="668"/>
      <c r="D28" s="668"/>
      <c r="E28" s="668"/>
      <c r="F28" s="668"/>
      <c r="G28" s="668"/>
      <c r="H28" s="668"/>
      <c r="I28" s="668"/>
      <c r="J28" s="668"/>
      <c r="K28" s="669"/>
      <c r="L28" s="454">
        <f>SUM(L26:L27)</f>
        <v>0</v>
      </c>
      <c r="M28" s="272"/>
      <c r="N28" s="161"/>
      <c r="O28" s="161"/>
      <c r="P28" s="161"/>
      <c r="Q28" s="161"/>
    </row>
    <row r="29" spans="1:17" ht="13" thickBot="1" x14ac:dyDescent="0.3">
      <c r="A29" s="161"/>
      <c r="B29" s="161"/>
      <c r="C29" s="235"/>
      <c r="D29" s="235"/>
      <c r="E29" s="236"/>
      <c r="F29" s="236"/>
      <c r="G29" s="93"/>
      <c r="H29" s="93"/>
      <c r="I29" s="93"/>
      <c r="J29" s="93"/>
      <c r="K29" s="93"/>
      <c r="L29" s="237"/>
      <c r="M29" s="238"/>
      <c r="N29" s="161"/>
      <c r="O29" s="161"/>
      <c r="P29" s="161"/>
      <c r="Q29" s="161"/>
    </row>
    <row r="30" spans="1:17" ht="12.65" customHeight="1" x14ac:dyDescent="0.25">
      <c r="A30" s="551" t="s">
        <v>36</v>
      </c>
      <c r="B30" s="552"/>
      <c r="C30" s="552"/>
      <c r="D30" s="552"/>
      <c r="E30" s="552"/>
      <c r="F30" s="552"/>
      <c r="G30" s="552"/>
      <c r="H30" s="552"/>
      <c r="I30" s="552"/>
      <c r="J30" s="552"/>
      <c r="K30" s="552"/>
      <c r="L30" s="552"/>
      <c r="M30" s="553"/>
      <c r="N30" s="161"/>
      <c r="O30" s="161"/>
      <c r="P30" s="161"/>
      <c r="Q30" s="161"/>
    </row>
    <row r="31" spans="1:17" ht="13" thickBot="1" x14ac:dyDescent="0.3">
      <c r="A31" s="557"/>
      <c r="B31" s="558"/>
      <c r="C31" s="558"/>
      <c r="D31" s="558"/>
      <c r="E31" s="558"/>
      <c r="F31" s="558"/>
      <c r="G31" s="558"/>
      <c r="H31" s="558"/>
      <c r="I31" s="558"/>
      <c r="J31" s="558"/>
      <c r="K31" s="558"/>
      <c r="L31" s="558"/>
      <c r="M31" s="559"/>
      <c r="N31" s="161"/>
      <c r="O31" s="161"/>
      <c r="P31" s="161"/>
      <c r="Q31" s="161"/>
    </row>
    <row r="32" spans="1:17" x14ac:dyDescent="0.25">
      <c r="N32" s="161"/>
      <c r="O32" s="161"/>
      <c r="P32" s="161"/>
      <c r="Q32" s="161"/>
    </row>
    <row r="33" spans="1:17" x14ac:dyDescent="0.25">
      <c r="N33" s="161"/>
      <c r="O33" s="161"/>
      <c r="P33" s="161"/>
      <c r="Q33" s="161"/>
    </row>
    <row r="34" spans="1:17" x14ac:dyDescent="0.25">
      <c r="N34" s="161"/>
      <c r="O34" s="161"/>
      <c r="P34" s="161"/>
      <c r="Q34" s="161"/>
    </row>
    <row r="35" spans="1:17" ht="13" customHeight="1" x14ac:dyDescent="0.25"/>
    <row r="36" spans="1:17" ht="13" customHeight="1" x14ac:dyDescent="0.25"/>
    <row r="38" spans="1:17" s="253" customFormat="1" ht="13" x14ac:dyDescent="0.25">
      <c r="A38" s="233"/>
      <c r="B38" s="233"/>
      <c r="C38" s="273"/>
      <c r="D38" s="273"/>
      <c r="E38" s="274"/>
      <c r="F38" s="274"/>
      <c r="G38" s="97"/>
      <c r="H38" s="97"/>
      <c r="I38" s="97"/>
      <c r="J38" s="97"/>
      <c r="K38" s="97"/>
      <c r="L38" s="275"/>
      <c r="M38" s="276"/>
    </row>
    <row r="39" spans="1:17" s="253" customFormat="1" ht="13" x14ac:dyDescent="0.25">
      <c r="A39" s="233"/>
      <c r="B39" s="233"/>
      <c r="C39" s="273"/>
      <c r="D39" s="273"/>
      <c r="E39" s="274"/>
      <c r="F39" s="274"/>
      <c r="G39" s="97"/>
      <c r="H39" s="97"/>
      <c r="I39" s="97"/>
      <c r="J39" s="97"/>
      <c r="K39" s="97"/>
      <c r="L39" s="275"/>
      <c r="M39" s="276"/>
    </row>
    <row r="42" spans="1:17" ht="12.65" customHeight="1" x14ac:dyDescent="0.25"/>
    <row r="47" spans="1:17" ht="13" customHeight="1" x14ac:dyDescent="0.25"/>
    <row r="48" spans="1:17" ht="13" customHeight="1" x14ac:dyDescent="0.25"/>
    <row r="51" spans="1:13" ht="7.5" customHeight="1" x14ac:dyDescent="0.25"/>
    <row r="52" spans="1:13" ht="14.5" customHeight="1" x14ac:dyDescent="0.25"/>
    <row r="53" spans="1:13" ht="14.5" customHeight="1" x14ac:dyDescent="0.25"/>
    <row r="54" spans="1:13" s="232" customFormat="1" ht="14.5" customHeight="1" x14ac:dyDescent="0.25">
      <c r="A54" s="233"/>
      <c r="B54" s="233"/>
      <c r="C54" s="273"/>
      <c r="D54" s="273"/>
      <c r="E54" s="274"/>
      <c r="F54" s="274"/>
      <c r="G54" s="97"/>
      <c r="H54" s="97"/>
      <c r="I54" s="97"/>
      <c r="J54" s="97"/>
      <c r="K54" s="97"/>
      <c r="L54" s="275"/>
      <c r="M54" s="276"/>
    </row>
    <row r="55" spans="1:13" ht="6.75" customHeight="1" x14ac:dyDescent="0.25"/>
    <row r="56" spans="1:13" ht="11.25" customHeight="1" x14ac:dyDescent="0.25"/>
    <row r="57" spans="1:13" ht="11.25" customHeight="1" x14ac:dyDescent="0.25"/>
  </sheetData>
  <sheetProtection algorithmName="SHA-512" hashValue="mt8nmjBb+sTP4EsneZIirkgPTCTbv+ptSI295YhgveJwSKpqkYVYPHh+XRQMEVW2GvUVAq9jIk5S3TS72MVJEA==" saltValue="/GGVBAppB0HVNiQWGRIQfA==" spinCount="100000" sheet="1" formatCells="0" formatColumns="0" formatRows="0" insertRows="0" deleteRows="0"/>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14">
    <mergeCell ref="A3:M3"/>
    <mergeCell ref="A30:M31"/>
    <mergeCell ref="A2:M2"/>
    <mergeCell ref="A1:B1"/>
    <mergeCell ref="C8:K8"/>
    <mergeCell ref="A22:K22"/>
    <mergeCell ref="A23:K23"/>
    <mergeCell ref="A24:K24"/>
    <mergeCell ref="A26:K26"/>
    <mergeCell ref="A27:K27"/>
    <mergeCell ref="A28:K28"/>
    <mergeCell ref="A5:M5"/>
    <mergeCell ref="A8:B8"/>
    <mergeCell ref="A16:B16"/>
  </mergeCells>
  <phoneticPr fontId="3" type="noConversion"/>
  <printOptions horizontalCentered="1"/>
  <pageMargins left="0.5" right="0.5" top="0.25" bottom="0.25" header="0.5" footer="0.5"/>
  <pageSetup scale="70" orientation="landscape" horizontalDpi="300" verticalDpi="300" r:id="rId7"/>
  <headerFooter alignWithMargins="0"/>
  <ignoredErrors>
    <ignoredError sqref="L9:L10" numberStoredAsText="1"/>
    <ignoredError sqref="L17" numberStoredAsText="1" unlockedFormula="1"/>
    <ignoredError sqref="L12:L16 L18:L24" unlocked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locked="0" defaultSize="0" autoFill="0" autoLine="0" autoPict="0">
                <anchor moveWithCells="1">
                  <from>
                    <xdr:col>0</xdr:col>
                    <xdr:colOff>76200</xdr:colOff>
                    <xdr:row>4</xdr:row>
                    <xdr:rowOff>12700</xdr:rowOff>
                  </from>
                  <to>
                    <xdr:col>12</xdr:col>
                    <xdr:colOff>133350</xdr:colOff>
                    <xdr:row>4</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20ED10C-8FE7-4449-8151-C7337E4C77EF}">
          <x14:formula1>
            <xm:f>'Instructions and Summary'!$A$29:$A$30</xm:f>
          </x14:formula1>
          <xm:sqref>A9:A15 A17:A21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45"/>
  <sheetViews>
    <sheetView showGridLines="0" zoomScale="80" zoomScaleNormal="80" workbookViewId="0">
      <selection activeCell="A11" sqref="A11:XFD11"/>
    </sheetView>
  </sheetViews>
  <sheetFormatPr defaultColWidth="9.1796875" defaultRowHeight="12.5" x14ac:dyDescent="0.25"/>
  <cols>
    <col min="1" max="1" width="26.54296875" style="233" bestFit="1" customWidth="1"/>
    <col min="2" max="2" width="45.54296875" style="233" customWidth="1"/>
    <col min="3" max="3" width="6.81640625" style="304" customWidth="1"/>
    <col min="4" max="4" width="10.453125" style="275" customWidth="1"/>
    <col min="5" max="5" width="12.1796875" style="275" customWidth="1"/>
    <col min="6" max="6" width="29.1796875" style="274" customWidth="1"/>
    <col min="7" max="7" width="55.453125" style="304" customWidth="1"/>
    <col min="8" max="16384" width="9.1796875" style="233"/>
  </cols>
  <sheetData>
    <row r="1" spans="1:13" s="278" customFormat="1" ht="12.75" customHeight="1" x14ac:dyDescent="0.25">
      <c r="A1" s="653" t="s">
        <v>37</v>
      </c>
      <c r="B1" s="653"/>
      <c r="C1" s="227"/>
      <c r="D1" s="227"/>
      <c r="E1" s="227"/>
      <c r="F1" s="277"/>
      <c r="G1" s="230"/>
      <c r="H1" s="277"/>
      <c r="I1" s="277"/>
      <c r="J1" s="277"/>
    </row>
    <row r="2" spans="1:13" s="279" customFormat="1" ht="18.5" thickBot="1" x14ac:dyDescent="0.3">
      <c r="A2" s="674" t="s">
        <v>23</v>
      </c>
      <c r="B2" s="674"/>
      <c r="C2" s="674"/>
      <c r="D2" s="674"/>
      <c r="E2" s="674"/>
      <c r="F2" s="674"/>
      <c r="G2" s="674"/>
      <c r="H2" s="208"/>
      <c r="I2" s="208"/>
      <c r="J2" s="208"/>
      <c r="K2" s="208"/>
      <c r="L2" s="208"/>
      <c r="M2" s="208"/>
    </row>
    <row r="3" spans="1:13" ht="174" customHeight="1" thickBot="1" x14ac:dyDescent="0.3">
      <c r="A3" s="675" t="s">
        <v>315</v>
      </c>
      <c r="B3" s="676"/>
      <c r="C3" s="676"/>
      <c r="D3" s="676"/>
      <c r="E3" s="676"/>
      <c r="F3" s="676"/>
      <c r="G3" s="677"/>
      <c r="H3" s="161"/>
      <c r="I3" s="161"/>
      <c r="J3" s="161"/>
      <c r="K3" s="161"/>
      <c r="L3" s="161"/>
      <c r="M3" s="161"/>
    </row>
    <row r="4" spans="1:13" ht="15" customHeight="1" thickBot="1" x14ac:dyDescent="0.3">
      <c r="A4" s="161"/>
      <c r="B4" s="234"/>
      <c r="C4" s="280"/>
      <c r="D4" s="237"/>
      <c r="E4" s="237"/>
      <c r="F4" s="236"/>
      <c r="G4" s="269"/>
      <c r="H4" s="161"/>
      <c r="I4" s="161"/>
      <c r="J4" s="161"/>
      <c r="K4" s="161"/>
      <c r="L4" s="161"/>
      <c r="M4" s="161"/>
    </row>
    <row r="5" spans="1:13" ht="26.5" customHeight="1" thickBot="1" x14ac:dyDescent="0.3">
      <c r="A5" s="675"/>
      <c r="B5" s="676"/>
      <c r="C5" s="676"/>
      <c r="D5" s="676"/>
      <c r="E5" s="676"/>
      <c r="F5" s="676"/>
      <c r="G5" s="677"/>
      <c r="H5" s="161"/>
      <c r="I5" s="161"/>
      <c r="J5" s="161"/>
      <c r="K5" s="161"/>
      <c r="L5" s="161"/>
      <c r="M5" s="161"/>
    </row>
    <row r="6" spans="1:13" ht="15" customHeight="1" thickBot="1" x14ac:dyDescent="0.3">
      <c r="A6" s="161"/>
      <c r="B6" s="234"/>
      <c r="C6" s="280"/>
      <c r="D6" s="237"/>
      <c r="E6" s="237"/>
      <c r="F6" s="236"/>
      <c r="G6" s="269"/>
      <c r="H6" s="161"/>
      <c r="I6" s="161"/>
      <c r="J6" s="161"/>
      <c r="K6" s="161"/>
      <c r="L6" s="161"/>
      <c r="M6" s="161"/>
    </row>
    <row r="7" spans="1:13" s="232" customFormat="1" ht="14.5" thickBot="1" x14ac:dyDescent="0.3">
      <c r="A7" s="281" t="s">
        <v>38</v>
      </c>
      <c r="B7" s="282" t="s">
        <v>99</v>
      </c>
      <c r="C7" s="283" t="s">
        <v>100</v>
      </c>
      <c r="D7" s="284" t="s">
        <v>101</v>
      </c>
      <c r="E7" s="284" t="s">
        <v>102</v>
      </c>
      <c r="F7" s="285" t="s">
        <v>103</v>
      </c>
      <c r="G7" s="286" t="s">
        <v>104</v>
      </c>
    </row>
    <row r="8" spans="1:13" s="232" customFormat="1" ht="14" x14ac:dyDescent="0.25">
      <c r="A8" s="678" t="s">
        <v>11</v>
      </c>
      <c r="B8" s="679"/>
      <c r="C8" s="679"/>
      <c r="D8" s="679"/>
      <c r="E8" s="679"/>
      <c r="F8" s="679"/>
      <c r="G8" s="680"/>
    </row>
    <row r="9" spans="1:13" ht="13" x14ac:dyDescent="0.25">
      <c r="A9" s="287" t="s">
        <v>19</v>
      </c>
      <c r="B9" s="248" t="s">
        <v>105</v>
      </c>
      <c r="C9" s="288">
        <v>10</v>
      </c>
      <c r="D9" s="289">
        <v>5000</v>
      </c>
      <c r="E9" s="251" t="s">
        <v>106</v>
      </c>
      <c r="F9" s="290" t="s">
        <v>107</v>
      </c>
      <c r="G9" s="252"/>
      <c r="H9" s="161"/>
      <c r="I9" s="161"/>
      <c r="J9" s="161"/>
      <c r="K9" s="161"/>
      <c r="L9" s="161"/>
      <c r="M9" s="161"/>
    </row>
    <row r="10" spans="1:13" x14ac:dyDescent="0.25">
      <c r="A10" s="291" t="s">
        <v>20</v>
      </c>
      <c r="B10" s="254" t="s">
        <v>108</v>
      </c>
      <c r="C10" s="288">
        <v>10</v>
      </c>
      <c r="D10" s="289">
        <v>7000</v>
      </c>
      <c r="E10" s="251" t="s">
        <v>109</v>
      </c>
      <c r="F10" s="292"/>
      <c r="G10" s="293"/>
      <c r="H10" s="161"/>
      <c r="I10" s="161"/>
      <c r="J10" s="161"/>
      <c r="K10" s="161"/>
      <c r="L10" s="161"/>
      <c r="M10" s="161"/>
    </row>
    <row r="11" spans="1:13" x14ac:dyDescent="0.25">
      <c r="A11" s="455"/>
      <c r="B11" s="456"/>
      <c r="C11" s="457"/>
      <c r="D11" s="458"/>
      <c r="E11" s="446">
        <f t="shared" ref="E11" si="0">C11*D11</f>
        <v>0</v>
      </c>
      <c r="F11" s="59"/>
      <c r="G11" s="53"/>
      <c r="H11" s="161"/>
      <c r="I11" s="161"/>
      <c r="J11" s="161"/>
      <c r="K11" s="161"/>
      <c r="L11" s="161"/>
      <c r="M11" s="161"/>
    </row>
    <row r="12" spans="1:13" x14ac:dyDescent="0.25">
      <c r="A12" s="459"/>
      <c r="B12" s="460"/>
      <c r="C12" s="461"/>
      <c r="D12" s="58"/>
      <c r="E12" s="448">
        <f>C12*D12</f>
        <v>0</v>
      </c>
      <c r="F12" s="60"/>
      <c r="G12" s="56"/>
      <c r="H12" s="161"/>
      <c r="I12" s="161"/>
      <c r="J12" s="161"/>
      <c r="K12" s="161"/>
      <c r="L12" s="161"/>
      <c r="M12" s="161"/>
    </row>
    <row r="13" spans="1:13" x14ac:dyDescent="0.25">
      <c r="A13" s="459"/>
      <c r="B13" s="460"/>
      <c r="C13" s="461"/>
      <c r="D13" s="58"/>
      <c r="E13" s="448">
        <f>C13*D13</f>
        <v>0</v>
      </c>
      <c r="F13" s="60"/>
      <c r="G13" s="56"/>
      <c r="H13" s="161"/>
      <c r="I13" s="161"/>
      <c r="J13" s="161"/>
      <c r="K13" s="161"/>
      <c r="L13" s="161"/>
      <c r="M13" s="161"/>
    </row>
    <row r="14" spans="1:13" x14ac:dyDescent="0.25">
      <c r="A14" s="459"/>
      <c r="B14" s="460"/>
      <c r="C14" s="461"/>
      <c r="D14" s="58"/>
      <c r="E14" s="448">
        <f>C14*D14</f>
        <v>0</v>
      </c>
      <c r="F14" s="60"/>
      <c r="G14" s="56"/>
      <c r="H14" s="161"/>
      <c r="I14" s="161"/>
      <c r="J14" s="161"/>
      <c r="K14" s="161"/>
      <c r="L14" s="161"/>
      <c r="M14" s="161"/>
    </row>
    <row r="15" spans="1:13" ht="13" thickBot="1" x14ac:dyDescent="0.3">
      <c r="A15" s="462"/>
      <c r="B15" s="463"/>
      <c r="C15" s="464"/>
      <c r="D15" s="465"/>
      <c r="E15" s="448">
        <f>C15*D15</f>
        <v>0</v>
      </c>
      <c r="F15" s="61"/>
      <c r="G15" s="57"/>
      <c r="H15" s="161"/>
      <c r="I15" s="161"/>
      <c r="J15" s="161"/>
      <c r="K15" s="161"/>
      <c r="L15" s="161"/>
      <c r="M15" s="161"/>
    </row>
    <row r="16" spans="1:13" ht="13" customHeight="1" x14ac:dyDescent="0.25">
      <c r="A16" s="681" t="s">
        <v>110</v>
      </c>
      <c r="B16" s="682"/>
      <c r="C16" s="682"/>
      <c r="D16" s="683"/>
      <c r="E16" s="449">
        <f>SUMIF($A$9:$A$15, "Administrative",$E$9:$E$15)</f>
        <v>0</v>
      </c>
      <c r="F16" s="294"/>
      <c r="G16" s="261"/>
      <c r="H16" s="161"/>
      <c r="I16" s="161"/>
      <c r="J16" s="161"/>
      <c r="K16" s="161"/>
      <c r="L16" s="161"/>
      <c r="M16" s="161"/>
    </row>
    <row r="17" spans="1:13" ht="13" customHeight="1" thickBot="1" x14ac:dyDescent="0.3">
      <c r="A17" s="684" t="s">
        <v>111</v>
      </c>
      <c r="B17" s="685"/>
      <c r="C17" s="685"/>
      <c r="D17" s="686"/>
      <c r="E17" s="450">
        <f>SUMIF($A$9:$A$15, "Rebate Funds: Rebate Delivery",$E$9:$E$15)</f>
        <v>0</v>
      </c>
      <c r="F17" s="295"/>
      <c r="G17" s="262"/>
      <c r="H17" s="161"/>
      <c r="I17" s="161"/>
      <c r="J17" s="161"/>
      <c r="K17" s="161"/>
      <c r="L17" s="161"/>
      <c r="M17" s="161"/>
    </row>
    <row r="18" spans="1:13" ht="13.5" customHeight="1" thickBot="1" x14ac:dyDescent="0.3">
      <c r="A18" s="687" t="s">
        <v>112</v>
      </c>
      <c r="B18" s="688"/>
      <c r="C18" s="688"/>
      <c r="D18" s="689"/>
      <c r="E18" s="451">
        <f>SUM(E16:E17)</f>
        <v>0</v>
      </c>
      <c r="F18" s="296"/>
      <c r="G18" s="297"/>
      <c r="H18" s="161"/>
      <c r="I18" s="161"/>
      <c r="J18" s="161"/>
      <c r="K18" s="161"/>
      <c r="L18" s="161"/>
      <c r="M18" s="161"/>
    </row>
    <row r="19" spans="1:13" ht="13.5" thickBot="1" x14ac:dyDescent="0.3">
      <c r="A19" s="269"/>
      <c r="B19" s="231"/>
      <c r="C19" s="269"/>
      <c r="D19" s="237"/>
      <c r="E19" s="237"/>
      <c r="F19" s="236"/>
      <c r="G19" s="269"/>
    </row>
    <row r="20" spans="1:13" ht="13" x14ac:dyDescent="0.25">
      <c r="A20" s="690" t="s">
        <v>113</v>
      </c>
      <c r="B20" s="691"/>
      <c r="C20" s="691"/>
      <c r="D20" s="692"/>
      <c r="E20" s="452">
        <f>E16</f>
        <v>0</v>
      </c>
      <c r="F20" s="298"/>
      <c r="G20" s="299"/>
    </row>
    <row r="21" spans="1:13" ht="13.5" thickBot="1" x14ac:dyDescent="0.3">
      <c r="A21" s="693" t="s">
        <v>114</v>
      </c>
      <c r="B21" s="694"/>
      <c r="C21" s="694"/>
      <c r="D21" s="695"/>
      <c r="E21" s="453">
        <f>E17</f>
        <v>0</v>
      </c>
      <c r="F21" s="300"/>
      <c r="G21" s="301"/>
    </row>
    <row r="22" spans="1:13" ht="13.5" thickBot="1" x14ac:dyDescent="0.3">
      <c r="A22" s="667" t="s">
        <v>115</v>
      </c>
      <c r="B22" s="668"/>
      <c r="C22" s="668"/>
      <c r="D22" s="669"/>
      <c r="E22" s="454">
        <f>SUM(E20:E21)</f>
        <v>0</v>
      </c>
      <c r="F22" s="302"/>
      <c r="G22" s="303"/>
    </row>
    <row r="23" spans="1:13" ht="13" customHeight="1" thickBot="1" x14ac:dyDescent="0.3">
      <c r="A23" s="161"/>
      <c r="B23" s="161"/>
      <c r="C23" s="269"/>
      <c r="D23" s="237"/>
      <c r="E23" s="237"/>
      <c r="F23" s="236"/>
      <c r="G23" s="269"/>
    </row>
    <row r="24" spans="1:13" ht="13" customHeight="1" x14ac:dyDescent="0.25">
      <c r="A24" s="551" t="s">
        <v>36</v>
      </c>
      <c r="B24" s="552"/>
      <c r="C24" s="552"/>
      <c r="D24" s="552"/>
      <c r="E24" s="552"/>
      <c r="F24" s="552"/>
      <c r="G24" s="553"/>
    </row>
    <row r="25" spans="1:13" ht="13.5" customHeight="1" thickBot="1" x14ac:dyDescent="0.3">
      <c r="A25" s="557"/>
      <c r="B25" s="558"/>
      <c r="C25" s="558"/>
      <c r="D25" s="558"/>
      <c r="E25" s="558"/>
      <c r="F25" s="558"/>
      <c r="G25" s="559"/>
    </row>
    <row r="26" spans="1:13" x14ac:dyDescent="0.25">
      <c r="A26" s="161"/>
      <c r="B26" s="161"/>
      <c r="C26" s="269"/>
      <c r="D26" s="237"/>
      <c r="E26" s="237"/>
      <c r="F26" s="236"/>
      <c r="G26" s="269"/>
    </row>
    <row r="27" spans="1:13" ht="6" customHeight="1" x14ac:dyDescent="0.25">
      <c r="A27" s="161"/>
      <c r="B27" s="161"/>
      <c r="C27" s="269"/>
      <c r="D27" s="237"/>
      <c r="E27" s="237"/>
      <c r="F27" s="236"/>
      <c r="G27" s="269"/>
    </row>
    <row r="28" spans="1:13" ht="13.4" customHeight="1" x14ac:dyDescent="0.25">
      <c r="A28" s="161"/>
      <c r="B28" s="161"/>
      <c r="C28" s="269"/>
      <c r="D28" s="237"/>
      <c r="E28" s="237"/>
      <c r="F28" s="236"/>
      <c r="G28" s="269"/>
    </row>
    <row r="29" spans="1:13" ht="15" customHeight="1" x14ac:dyDescent="0.25">
      <c r="A29" s="161"/>
      <c r="B29" s="161"/>
      <c r="C29" s="269"/>
      <c r="D29" s="237"/>
      <c r="E29" s="237"/>
      <c r="F29" s="236"/>
      <c r="G29" s="269"/>
    </row>
    <row r="30" spans="1:13" x14ac:dyDescent="0.25">
      <c r="A30" s="161"/>
      <c r="B30" s="161"/>
      <c r="C30" s="269"/>
      <c r="D30" s="237"/>
      <c r="E30" s="237"/>
      <c r="F30" s="236"/>
      <c r="G30" s="269"/>
    </row>
    <row r="31" spans="1:13" x14ac:dyDescent="0.25">
      <c r="A31" s="161"/>
      <c r="B31" s="161"/>
      <c r="C31" s="269"/>
      <c r="D31" s="237"/>
      <c r="E31" s="237"/>
      <c r="F31" s="236"/>
      <c r="G31" s="269"/>
    </row>
    <row r="32" spans="1:13" ht="11.25" customHeight="1" x14ac:dyDescent="0.25">
      <c r="A32" s="161"/>
      <c r="B32" s="161"/>
      <c r="C32" s="269"/>
      <c r="D32" s="237"/>
      <c r="E32" s="237"/>
      <c r="F32" s="236"/>
      <c r="G32" s="269"/>
    </row>
    <row r="33" spans="1:7" ht="11.25" customHeight="1" x14ac:dyDescent="0.25">
      <c r="A33" s="161"/>
      <c r="B33" s="161"/>
      <c r="C33" s="269"/>
      <c r="D33" s="237"/>
      <c r="E33" s="237"/>
      <c r="F33" s="236"/>
      <c r="G33" s="269"/>
    </row>
    <row r="34" spans="1:7" x14ac:dyDescent="0.25">
      <c r="A34" s="161"/>
      <c r="B34" s="161"/>
      <c r="C34" s="269"/>
      <c r="D34" s="237"/>
      <c r="E34" s="237"/>
      <c r="F34" s="236"/>
      <c r="G34" s="269"/>
    </row>
    <row r="35" spans="1:7" x14ac:dyDescent="0.25">
      <c r="A35" s="161"/>
      <c r="B35" s="161"/>
      <c r="C35" s="269"/>
      <c r="D35" s="237"/>
      <c r="E35" s="237"/>
      <c r="F35" s="236"/>
      <c r="G35" s="269"/>
    </row>
    <row r="36" spans="1:7" x14ac:dyDescent="0.25">
      <c r="A36" s="161"/>
      <c r="B36" s="161"/>
      <c r="C36" s="269"/>
      <c r="D36" s="237"/>
      <c r="E36" s="237"/>
      <c r="F36" s="236"/>
      <c r="G36" s="269"/>
    </row>
    <row r="37" spans="1:7" x14ac:dyDescent="0.25">
      <c r="A37" s="161"/>
      <c r="B37" s="161"/>
      <c r="C37" s="269"/>
      <c r="D37" s="237"/>
      <c r="E37" s="237"/>
      <c r="F37" s="236"/>
      <c r="G37" s="269"/>
    </row>
    <row r="38" spans="1:7" x14ac:dyDescent="0.25">
      <c r="A38" s="161"/>
      <c r="B38" s="161"/>
      <c r="C38" s="269"/>
      <c r="D38" s="237"/>
      <c r="E38" s="237"/>
      <c r="F38" s="236"/>
      <c r="G38" s="269"/>
    </row>
    <row r="39" spans="1:7" x14ac:dyDescent="0.25">
      <c r="C39" s="269"/>
      <c r="D39" s="237"/>
      <c r="E39" s="237"/>
      <c r="F39" s="236"/>
      <c r="G39" s="269"/>
    </row>
    <row r="40" spans="1:7" x14ac:dyDescent="0.25">
      <c r="C40" s="269"/>
      <c r="D40" s="237"/>
      <c r="E40" s="237"/>
      <c r="F40" s="236"/>
      <c r="G40" s="269"/>
    </row>
    <row r="41" spans="1:7" x14ac:dyDescent="0.25">
      <c r="C41" s="269"/>
      <c r="D41" s="237"/>
      <c r="E41" s="237"/>
      <c r="F41" s="236"/>
      <c r="G41" s="269"/>
    </row>
    <row r="42" spans="1:7" x14ac:dyDescent="0.25">
      <c r="C42" s="269"/>
      <c r="D42" s="237"/>
      <c r="E42" s="237"/>
      <c r="F42" s="236"/>
      <c r="G42" s="269"/>
    </row>
    <row r="43" spans="1:7" x14ac:dyDescent="0.25">
      <c r="C43" s="269"/>
      <c r="D43" s="237"/>
      <c r="E43" s="237"/>
      <c r="F43" s="236"/>
      <c r="G43" s="269"/>
    </row>
    <row r="44" spans="1:7" x14ac:dyDescent="0.25">
      <c r="C44" s="269"/>
      <c r="D44" s="237"/>
      <c r="E44" s="237"/>
      <c r="F44" s="236"/>
      <c r="G44" s="269"/>
    </row>
    <row r="45" spans="1:7" x14ac:dyDescent="0.25">
      <c r="C45" s="269"/>
      <c r="D45" s="237"/>
      <c r="E45" s="237"/>
      <c r="F45" s="236"/>
      <c r="G45" s="269"/>
    </row>
  </sheetData>
  <sheetProtection algorithmName="SHA-512" hashValue="wTJyAFrO+qeMVz5X+LtfvuhwemMZkD2TKcDM0tKrvMkmoBd3dxa4H0+J7rVdRVshFEESrNh90WXdbkKeDCNQ+Q==" saltValue="4vMQFAHNIIqPQcOMs3Y8OQ==" spinCount="100000" sheet="1" formatCells="0" formatColumns="0" formatRows="0" insertRows="0" deleteRows="0"/>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12">
    <mergeCell ref="A2:G2"/>
    <mergeCell ref="A1:B1"/>
    <mergeCell ref="A3:G3"/>
    <mergeCell ref="A24:G25"/>
    <mergeCell ref="A8:G8"/>
    <mergeCell ref="A16:D16"/>
    <mergeCell ref="A17:D17"/>
    <mergeCell ref="A18:D18"/>
    <mergeCell ref="A20:D20"/>
    <mergeCell ref="A21:D21"/>
    <mergeCell ref="A22:D22"/>
    <mergeCell ref="A5:G5"/>
  </mergeCells>
  <phoneticPr fontId="3" type="noConversion"/>
  <printOptions horizontalCentered="1"/>
  <pageMargins left="0.5" right="0.5" top="0.25" bottom="0.25" header="0.5" footer="0.5"/>
  <pageSetup scale="75" orientation="landscape" horizontalDpi="300" verticalDpi="300" r:id="rId7"/>
  <headerFooter alignWithMargins="0"/>
  <ignoredErrors>
    <ignoredError sqref="E9:E10"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7171" r:id="rId10" name="Check Box 3">
              <controlPr locked="0" defaultSize="0" autoFill="0" autoLine="0" autoPict="0">
                <anchor moveWithCells="1">
                  <from>
                    <xdr:col>0</xdr:col>
                    <xdr:colOff>0</xdr:colOff>
                    <xdr:row>3</xdr:row>
                    <xdr:rowOff>152400</xdr:rowOff>
                  </from>
                  <to>
                    <xdr:col>7</xdr:col>
                    <xdr:colOff>88900</xdr:colOff>
                    <xdr:row>5</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F79FD51-9DD1-4F08-A66B-EE450AAEDF3E}">
          <x14:formula1>
            <xm:f>'Instructions and Summary'!$A$32:$A$33</xm:f>
          </x14:formula1>
          <xm:sqref>A9:A15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35"/>
  <sheetViews>
    <sheetView showGridLines="0" zoomScale="90" zoomScaleNormal="90" workbookViewId="0">
      <selection activeCell="F31" sqref="F31"/>
    </sheetView>
  </sheetViews>
  <sheetFormatPr defaultColWidth="9.1796875" defaultRowHeight="12.5" x14ac:dyDescent="0.25"/>
  <cols>
    <col min="1" max="1" width="27.453125" style="233" bestFit="1" customWidth="1"/>
    <col min="2" max="2" width="42.453125" style="233" customWidth="1"/>
    <col min="3" max="3" width="6.81640625" style="304" customWidth="1"/>
    <col min="4" max="4" width="14.1796875" style="318" customWidth="1"/>
    <col min="5" max="5" width="14.1796875" style="275" customWidth="1"/>
    <col min="6" max="6" width="19.81640625" style="274" customWidth="1"/>
    <col min="7" max="7" width="55.81640625" style="304" customWidth="1"/>
    <col min="8" max="16384" width="9.1796875" style="233"/>
  </cols>
  <sheetData>
    <row r="1" spans="1:13" s="278" customFormat="1" ht="12.75" customHeight="1" x14ac:dyDescent="0.25">
      <c r="A1" s="653" t="s">
        <v>37</v>
      </c>
      <c r="B1" s="653"/>
      <c r="C1" s="227"/>
      <c r="D1" s="227"/>
      <c r="E1" s="227"/>
      <c r="F1" s="277"/>
      <c r="G1" s="230"/>
      <c r="H1" s="277"/>
      <c r="I1" s="277"/>
      <c r="J1" s="277"/>
    </row>
    <row r="2" spans="1:13" s="279" customFormat="1" ht="18.5" thickBot="1" x14ac:dyDescent="0.3">
      <c r="A2" s="674" t="s">
        <v>24</v>
      </c>
      <c r="B2" s="674"/>
      <c r="C2" s="674"/>
      <c r="D2" s="674"/>
      <c r="E2" s="674"/>
      <c r="F2" s="674"/>
      <c r="G2" s="674"/>
      <c r="H2" s="208"/>
      <c r="I2" s="208"/>
      <c r="J2" s="208"/>
      <c r="K2" s="208"/>
      <c r="L2" s="208"/>
      <c r="M2" s="208"/>
    </row>
    <row r="3" spans="1:13" ht="160" customHeight="1" thickBot="1" x14ac:dyDescent="0.3">
      <c r="A3" s="675" t="s">
        <v>316</v>
      </c>
      <c r="B3" s="676"/>
      <c r="C3" s="676"/>
      <c r="D3" s="676"/>
      <c r="E3" s="676"/>
      <c r="F3" s="676"/>
      <c r="G3" s="677"/>
      <c r="H3" s="161"/>
      <c r="I3" s="161"/>
      <c r="J3" s="161"/>
      <c r="K3" s="161"/>
      <c r="L3" s="161"/>
      <c r="M3" s="161"/>
    </row>
    <row r="4" spans="1:13" ht="13" thickBot="1" x14ac:dyDescent="0.3">
      <c r="A4" s="161"/>
      <c r="B4" s="234"/>
      <c r="C4" s="280"/>
      <c r="D4" s="305"/>
      <c r="E4" s="237"/>
      <c r="F4" s="236"/>
      <c r="G4" s="269"/>
      <c r="H4" s="161"/>
      <c r="I4" s="161"/>
      <c r="J4" s="161"/>
      <c r="K4" s="161"/>
      <c r="L4" s="161"/>
      <c r="M4" s="161"/>
    </row>
    <row r="5" spans="1:13" ht="26.5" customHeight="1" thickBot="1" x14ac:dyDescent="0.3">
      <c r="A5" s="675"/>
      <c r="B5" s="676"/>
      <c r="C5" s="676"/>
      <c r="D5" s="676"/>
      <c r="E5" s="676"/>
      <c r="F5" s="676"/>
      <c r="G5" s="677"/>
      <c r="H5" s="161"/>
      <c r="I5" s="161"/>
      <c r="J5" s="161"/>
      <c r="K5" s="161"/>
      <c r="L5" s="161"/>
      <c r="M5" s="161"/>
    </row>
    <row r="6" spans="1:13" ht="13" thickBot="1" x14ac:dyDescent="0.3">
      <c r="A6" s="161"/>
      <c r="B6" s="234"/>
      <c r="C6" s="280"/>
      <c r="D6" s="305"/>
      <c r="E6" s="237"/>
      <c r="F6" s="236"/>
      <c r="G6" s="269"/>
      <c r="H6" s="161"/>
      <c r="I6" s="161"/>
      <c r="J6" s="161"/>
      <c r="K6" s="161"/>
      <c r="L6" s="161"/>
      <c r="M6" s="161"/>
    </row>
    <row r="7" spans="1:13" s="232" customFormat="1" ht="14.5" thickBot="1" x14ac:dyDescent="0.3">
      <c r="A7" s="281" t="s">
        <v>38</v>
      </c>
      <c r="B7" s="282" t="s">
        <v>116</v>
      </c>
      <c r="C7" s="283" t="s">
        <v>100</v>
      </c>
      <c r="D7" s="306" t="s">
        <v>101</v>
      </c>
      <c r="E7" s="284" t="s">
        <v>102</v>
      </c>
      <c r="F7" s="285" t="s">
        <v>103</v>
      </c>
      <c r="G7" s="286" t="s">
        <v>104</v>
      </c>
    </row>
    <row r="8" spans="1:13" s="232" customFormat="1" ht="14" x14ac:dyDescent="0.25">
      <c r="A8" s="696" t="s">
        <v>11</v>
      </c>
      <c r="B8" s="697"/>
      <c r="C8" s="697"/>
      <c r="D8" s="697"/>
      <c r="E8" s="697"/>
      <c r="F8" s="697"/>
      <c r="G8" s="698"/>
    </row>
    <row r="9" spans="1:13" ht="13" x14ac:dyDescent="0.25">
      <c r="A9" s="307" t="s">
        <v>20</v>
      </c>
      <c r="B9" s="308" t="s">
        <v>117</v>
      </c>
      <c r="C9" s="309">
        <v>10</v>
      </c>
      <c r="D9" s="310">
        <v>360</v>
      </c>
      <c r="E9" s="311" t="s">
        <v>118</v>
      </c>
      <c r="F9" s="312" t="s">
        <v>119</v>
      </c>
      <c r="G9" s="313" t="s">
        <v>120</v>
      </c>
      <c r="H9" s="161"/>
      <c r="I9" s="161"/>
      <c r="J9" s="161"/>
      <c r="K9" s="161"/>
      <c r="L9" s="161"/>
      <c r="M9" s="161"/>
    </row>
    <row r="10" spans="1:13" x14ac:dyDescent="0.25">
      <c r="A10" s="459"/>
      <c r="B10" s="466"/>
      <c r="C10" s="461"/>
      <c r="D10" s="58"/>
      <c r="E10" s="448">
        <f t="shared" ref="E10:E14" si="0">C10*D10</f>
        <v>0</v>
      </c>
      <c r="F10" s="60"/>
      <c r="G10" s="56"/>
      <c r="H10" s="161"/>
      <c r="I10" s="161"/>
      <c r="J10" s="161"/>
      <c r="K10" s="161"/>
      <c r="L10" s="161"/>
      <c r="M10" s="161"/>
    </row>
    <row r="11" spans="1:13" x14ac:dyDescent="0.25">
      <c r="A11" s="459"/>
      <c r="B11" s="466"/>
      <c r="C11" s="461"/>
      <c r="D11" s="58"/>
      <c r="E11" s="448">
        <f t="shared" si="0"/>
        <v>0</v>
      </c>
      <c r="F11" s="60"/>
      <c r="G11" s="56"/>
      <c r="H11" s="161"/>
      <c r="I11" s="161"/>
      <c r="J11" s="161"/>
      <c r="K11" s="161"/>
      <c r="L11" s="161"/>
      <c r="M11" s="161"/>
    </row>
    <row r="12" spans="1:13" x14ac:dyDescent="0.25">
      <c r="A12" s="459"/>
      <c r="B12" s="466"/>
      <c r="C12" s="461"/>
      <c r="D12" s="58"/>
      <c r="E12" s="448">
        <f t="shared" si="0"/>
        <v>0</v>
      </c>
      <c r="F12" s="60"/>
      <c r="G12" s="56"/>
      <c r="H12" s="161"/>
      <c r="I12" s="161"/>
      <c r="J12" s="161"/>
      <c r="K12" s="161"/>
      <c r="L12" s="161"/>
      <c r="M12" s="161"/>
    </row>
    <row r="13" spans="1:13" x14ac:dyDescent="0.25">
      <c r="A13" s="459"/>
      <c r="B13" s="466"/>
      <c r="C13" s="461"/>
      <c r="D13" s="58"/>
      <c r="E13" s="448">
        <f t="shared" si="0"/>
        <v>0</v>
      </c>
      <c r="F13" s="60"/>
      <c r="G13" s="56"/>
      <c r="H13" s="161"/>
      <c r="I13" s="161"/>
      <c r="J13" s="161"/>
      <c r="K13" s="161"/>
      <c r="L13" s="161"/>
      <c r="M13" s="161"/>
    </row>
    <row r="14" spans="1:13" ht="13" thickBot="1" x14ac:dyDescent="0.3">
      <c r="A14" s="467"/>
      <c r="B14" s="468"/>
      <c r="C14" s="469"/>
      <c r="D14" s="66"/>
      <c r="E14" s="470">
        <f t="shared" si="0"/>
        <v>0</v>
      </c>
      <c r="F14" s="67"/>
      <c r="G14" s="65"/>
      <c r="H14" s="161"/>
      <c r="I14" s="161"/>
      <c r="J14" s="161"/>
      <c r="K14" s="161"/>
      <c r="L14" s="161"/>
      <c r="M14" s="161"/>
    </row>
    <row r="15" spans="1:13" ht="13" customHeight="1" x14ac:dyDescent="0.25">
      <c r="A15" s="681" t="s">
        <v>121</v>
      </c>
      <c r="B15" s="682"/>
      <c r="C15" s="682"/>
      <c r="D15" s="683"/>
      <c r="E15" s="314">
        <f>SUMIF($A$9:$A$14, "Administrative",$E$9:$E$14)</f>
        <v>0</v>
      </c>
      <c r="F15" s="315"/>
      <c r="G15" s="264"/>
      <c r="H15" s="161"/>
      <c r="I15" s="161"/>
      <c r="J15" s="161"/>
      <c r="K15" s="161"/>
      <c r="L15" s="161"/>
      <c r="M15" s="161"/>
    </row>
    <row r="16" spans="1:13" ht="13" customHeight="1" thickBot="1" x14ac:dyDescent="0.3">
      <c r="A16" s="684" t="s">
        <v>122</v>
      </c>
      <c r="B16" s="685"/>
      <c r="C16" s="685"/>
      <c r="D16" s="686"/>
      <c r="E16" s="471">
        <f>SUMIF($A$9:$A$14, "Rebate Funds: Rebate Delivery",$E$9:$E$14)</f>
        <v>0</v>
      </c>
      <c r="F16" s="295"/>
      <c r="G16" s="262"/>
      <c r="H16" s="161"/>
      <c r="I16" s="161"/>
      <c r="J16" s="161"/>
      <c r="K16" s="161"/>
      <c r="L16" s="161"/>
      <c r="M16" s="161"/>
    </row>
    <row r="17" spans="1:13" ht="13.5" thickBot="1" x14ac:dyDescent="0.3">
      <c r="A17" s="687" t="s">
        <v>123</v>
      </c>
      <c r="B17" s="688"/>
      <c r="C17" s="688"/>
      <c r="D17" s="689"/>
      <c r="E17" s="451">
        <f>SUM(E15:E16)</f>
        <v>0</v>
      </c>
      <c r="F17" s="296"/>
      <c r="G17" s="297"/>
      <c r="H17" s="161"/>
      <c r="I17" s="161"/>
      <c r="J17" s="161"/>
      <c r="K17" s="161"/>
      <c r="L17" s="161"/>
      <c r="M17" s="161"/>
    </row>
    <row r="18" spans="1:13" ht="13.5" thickBot="1" x14ac:dyDescent="0.3">
      <c r="A18" s="269"/>
      <c r="B18" s="231"/>
      <c r="C18" s="269"/>
      <c r="D18" s="305"/>
      <c r="E18" s="237"/>
      <c r="F18" s="236"/>
      <c r="G18" s="269"/>
    </row>
    <row r="19" spans="1:13" ht="13" x14ac:dyDescent="0.25">
      <c r="A19" s="690" t="s">
        <v>124</v>
      </c>
      <c r="B19" s="691"/>
      <c r="C19" s="691"/>
      <c r="D19" s="692"/>
      <c r="E19" s="452">
        <f>E15</f>
        <v>0</v>
      </c>
      <c r="F19" s="298"/>
      <c r="G19" s="299"/>
    </row>
    <row r="20" spans="1:13" ht="13.5" thickBot="1" x14ac:dyDescent="0.3">
      <c r="A20" s="693" t="s">
        <v>125</v>
      </c>
      <c r="B20" s="694"/>
      <c r="C20" s="694"/>
      <c r="D20" s="695"/>
      <c r="E20" s="453">
        <f>E16</f>
        <v>0</v>
      </c>
      <c r="F20" s="300"/>
      <c r="G20" s="301"/>
    </row>
    <row r="21" spans="1:13" ht="13.5" thickBot="1" x14ac:dyDescent="0.3">
      <c r="A21" s="667" t="s">
        <v>126</v>
      </c>
      <c r="B21" s="668"/>
      <c r="C21" s="668"/>
      <c r="D21" s="669"/>
      <c r="E21" s="454">
        <f>E19+E20</f>
        <v>0</v>
      </c>
      <c r="F21" s="316"/>
      <c r="G21" s="317"/>
    </row>
    <row r="22" spans="1:13" ht="13" thickBot="1" x14ac:dyDescent="0.3">
      <c r="A22" s="161"/>
      <c r="B22" s="161"/>
      <c r="C22" s="269"/>
      <c r="D22" s="305"/>
      <c r="E22" s="237"/>
      <c r="F22" s="236"/>
      <c r="G22" s="269"/>
    </row>
    <row r="23" spans="1:13" x14ac:dyDescent="0.25">
      <c r="A23" s="551" t="s">
        <v>36</v>
      </c>
      <c r="B23" s="552"/>
      <c r="C23" s="552"/>
      <c r="D23" s="552"/>
      <c r="E23" s="552"/>
      <c r="F23" s="552"/>
      <c r="G23" s="553"/>
    </row>
    <row r="24" spans="1:13" ht="13" customHeight="1" thickBot="1" x14ac:dyDescent="0.3">
      <c r="A24" s="557"/>
      <c r="B24" s="558"/>
      <c r="C24" s="558"/>
      <c r="D24" s="558"/>
      <c r="E24" s="558"/>
      <c r="F24" s="558"/>
      <c r="G24" s="559"/>
    </row>
    <row r="25" spans="1:13" ht="13" customHeight="1" x14ac:dyDescent="0.25">
      <c r="A25" s="161"/>
      <c r="B25" s="161"/>
      <c r="C25" s="269"/>
      <c r="D25" s="305"/>
      <c r="E25" s="237"/>
      <c r="F25" s="236"/>
      <c r="G25" s="269"/>
    </row>
    <row r="26" spans="1:13" ht="13.5" customHeight="1" x14ac:dyDescent="0.25">
      <c r="A26" s="161"/>
      <c r="B26" s="161"/>
      <c r="C26" s="269"/>
      <c r="D26" s="305"/>
      <c r="E26" s="237"/>
      <c r="F26" s="236"/>
      <c r="G26" s="269"/>
    </row>
    <row r="27" spans="1:13" x14ac:dyDescent="0.25">
      <c r="A27" s="161"/>
      <c r="B27" s="161"/>
      <c r="C27" s="269"/>
      <c r="D27" s="305"/>
      <c r="E27" s="237"/>
      <c r="F27" s="236"/>
      <c r="G27" s="269"/>
    </row>
    <row r="28" spans="1:13" ht="6.75" customHeight="1" x14ac:dyDescent="0.25">
      <c r="A28" s="161"/>
      <c r="B28" s="161"/>
      <c r="C28" s="269"/>
      <c r="D28" s="305"/>
      <c r="E28" s="237"/>
      <c r="F28" s="236"/>
      <c r="G28" s="269"/>
    </row>
    <row r="29" spans="1:13" ht="14.5" customHeight="1" x14ac:dyDescent="0.25">
      <c r="A29" s="161"/>
      <c r="B29" s="161"/>
      <c r="C29" s="269"/>
      <c r="D29" s="305"/>
      <c r="E29" s="237"/>
      <c r="F29" s="236"/>
      <c r="G29" s="269"/>
    </row>
    <row r="30" spans="1:13" ht="14.5" customHeight="1" x14ac:dyDescent="0.25">
      <c r="A30" s="161"/>
      <c r="B30" s="161"/>
      <c r="C30" s="269"/>
      <c r="D30" s="305"/>
      <c r="E30" s="237"/>
      <c r="F30" s="236"/>
      <c r="G30" s="269"/>
    </row>
    <row r="31" spans="1:13" s="232" customFormat="1" ht="14.5" customHeight="1" x14ac:dyDescent="0.25">
      <c r="A31" s="161"/>
      <c r="B31" s="161"/>
      <c r="C31" s="269"/>
      <c r="D31" s="305"/>
      <c r="E31" s="237"/>
      <c r="F31" s="236"/>
      <c r="G31" s="269"/>
    </row>
    <row r="32" spans="1:13" x14ac:dyDescent="0.25">
      <c r="A32" s="161"/>
      <c r="B32" s="161"/>
      <c r="C32" s="269"/>
      <c r="D32" s="305"/>
      <c r="E32" s="237"/>
      <c r="F32" s="236"/>
      <c r="G32" s="269"/>
    </row>
    <row r="33" spans="1:7" ht="11.25" customHeight="1" x14ac:dyDescent="0.25">
      <c r="A33" s="161"/>
      <c r="B33" s="161"/>
      <c r="C33" s="269"/>
      <c r="D33" s="305"/>
      <c r="E33" s="237"/>
      <c r="F33" s="236"/>
      <c r="G33" s="269"/>
    </row>
    <row r="34" spans="1:7" ht="11.25" customHeight="1" x14ac:dyDescent="0.25">
      <c r="A34" s="161"/>
      <c r="B34" s="161"/>
      <c r="C34" s="269"/>
      <c r="D34" s="305"/>
      <c r="E34" s="237"/>
      <c r="F34" s="236"/>
      <c r="G34" s="269"/>
    </row>
    <row r="35" spans="1:7" x14ac:dyDescent="0.25">
      <c r="A35" s="161"/>
      <c r="B35" s="161"/>
      <c r="C35" s="269"/>
      <c r="D35" s="305"/>
      <c r="E35" s="237"/>
      <c r="F35" s="236"/>
      <c r="G35" s="269"/>
    </row>
  </sheetData>
  <sheetProtection algorithmName="SHA-512" hashValue="TlQUOUg09Xz2erMVJhFQdTN3zXtSIM6W+3HcASue/TsWjT0sIEsUWHMFlyemkNs0xsCNY/n11hQOdcqaC+4H4g==" saltValue="zjm3wt2vBrwPudYuZ+4NWg==" spinCount="100000" sheet="1" formatCells="0" formatColumns="0" formatRows="0" insertRows="0" deleteRows="0"/>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12">
    <mergeCell ref="A1:B1"/>
    <mergeCell ref="A3:G3"/>
    <mergeCell ref="A23:G24"/>
    <mergeCell ref="A8:G8"/>
    <mergeCell ref="A2:G2"/>
    <mergeCell ref="A15:D15"/>
    <mergeCell ref="A16:D16"/>
    <mergeCell ref="A17:D17"/>
    <mergeCell ref="A19:D19"/>
    <mergeCell ref="A20:D20"/>
    <mergeCell ref="A21:D21"/>
    <mergeCell ref="A5:G5"/>
  </mergeCells>
  <phoneticPr fontId="3" type="noConversion"/>
  <printOptions horizontalCentered="1"/>
  <pageMargins left="0.5" right="0.5" top="0.25" bottom="0.25" header="0.5" footer="0.5"/>
  <pageSetup scale="80" orientation="landscape" horizontalDpi="300" verticalDpi="300" r:id="rId7"/>
  <headerFooter alignWithMargins="0"/>
  <ignoredErrors>
    <ignoredError sqref="E9"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2049" r:id="rId10" name="Check Box 1">
              <controlPr locked="0" defaultSize="0" autoFill="0" autoLine="0" autoPict="0">
                <anchor moveWithCells="1">
                  <from>
                    <xdr:col>0</xdr:col>
                    <xdr:colOff>0</xdr:colOff>
                    <xdr:row>4</xdr:row>
                    <xdr:rowOff>12700</xdr:rowOff>
                  </from>
                  <to>
                    <xdr:col>7</xdr:col>
                    <xdr:colOff>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7A7960D-2BB5-418E-8181-447F6F548F60}">
          <x14:formula1>
            <xm:f>'Instructions and Summary'!$A$35:$A$36</xm:f>
          </x14:formula1>
          <xm:sqref>A9:A14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J62"/>
  <sheetViews>
    <sheetView showGridLines="0" topLeftCell="A9" zoomScale="90" zoomScaleNormal="90" workbookViewId="0">
      <selection activeCell="A41" sqref="A41:F42"/>
    </sheetView>
  </sheetViews>
  <sheetFormatPr defaultColWidth="9.1796875" defaultRowHeight="13" x14ac:dyDescent="0.25"/>
  <cols>
    <col min="1" max="1" width="31.54296875" style="233" customWidth="1"/>
    <col min="2" max="2" width="49.81640625" style="233" customWidth="1"/>
    <col min="3" max="3" width="42.1796875" style="233" customWidth="1"/>
    <col min="4" max="4" width="58.54296875" style="233" customWidth="1"/>
    <col min="5" max="5" width="14.1796875" style="275" customWidth="1"/>
    <col min="6" max="6" width="18" style="267" customWidth="1"/>
    <col min="7" max="16384" width="9.1796875" style="233"/>
  </cols>
  <sheetData>
    <row r="1" spans="1:10" s="278" customFormat="1" ht="12.75" customHeight="1" x14ac:dyDescent="0.25">
      <c r="A1" s="653" t="s">
        <v>37</v>
      </c>
      <c r="B1" s="653"/>
      <c r="C1" s="277"/>
      <c r="D1" s="227"/>
      <c r="E1" s="319"/>
      <c r="F1" s="230"/>
      <c r="G1" s="277"/>
    </row>
    <row r="2" spans="1:10" s="166" customFormat="1" ht="18.5" thickBot="1" x14ac:dyDescent="0.3">
      <c r="A2" s="652" t="s">
        <v>25</v>
      </c>
      <c r="B2" s="652"/>
      <c r="C2" s="652"/>
      <c r="D2" s="652"/>
      <c r="E2" s="652"/>
      <c r="F2" s="652"/>
      <c r="G2" s="208"/>
      <c r="H2" s="208"/>
      <c r="I2" s="208"/>
      <c r="J2" s="208"/>
    </row>
    <row r="3" spans="1:10" ht="210" customHeight="1" thickBot="1" x14ac:dyDescent="0.3">
      <c r="A3" s="714" t="s">
        <v>330</v>
      </c>
      <c r="B3" s="715"/>
      <c r="C3" s="715"/>
      <c r="D3" s="715"/>
      <c r="E3" s="715"/>
      <c r="F3" s="716"/>
      <c r="G3" s="161"/>
      <c r="H3" s="161"/>
      <c r="I3" s="161"/>
      <c r="J3" s="161"/>
    </row>
    <row r="4" spans="1:10" ht="7.5" customHeight="1" thickBot="1" x14ac:dyDescent="0.3">
      <c r="A4" s="161"/>
      <c r="B4" s="320"/>
      <c r="C4" s="320"/>
      <c r="D4" s="320"/>
      <c r="E4" s="321"/>
      <c r="F4" s="322"/>
      <c r="G4" s="161"/>
      <c r="H4" s="161"/>
      <c r="I4" s="161"/>
      <c r="J4" s="161"/>
    </row>
    <row r="5" spans="1:10" ht="28.5" thickBot="1" x14ac:dyDescent="0.3">
      <c r="A5" s="281" t="s">
        <v>38</v>
      </c>
      <c r="B5" s="282" t="s">
        <v>127</v>
      </c>
      <c r="C5" s="282" t="s">
        <v>128</v>
      </c>
      <c r="D5" s="282" t="s">
        <v>129</v>
      </c>
      <c r="E5" s="283" t="s">
        <v>11</v>
      </c>
      <c r="F5" s="323" t="s">
        <v>130</v>
      </c>
      <c r="G5" s="161"/>
      <c r="H5" s="161"/>
      <c r="I5" s="161"/>
      <c r="J5" s="161"/>
    </row>
    <row r="6" spans="1:10" ht="25" x14ac:dyDescent="0.25">
      <c r="A6" s="324" t="s">
        <v>20</v>
      </c>
      <c r="B6" s="325" t="s">
        <v>131</v>
      </c>
      <c r="C6" s="325"/>
      <c r="D6" s="326" t="s">
        <v>132</v>
      </c>
      <c r="E6" s="327" t="s">
        <v>133</v>
      </c>
      <c r="F6" s="328" t="s">
        <v>134</v>
      </c>
      <c r="G6" s="161"/>
      <c r="H6" s="161"/>
      <c r="I6" s="161"/>
      <c r="J6" s="161"/>
    </row>
    <row r="7" spans="1:10" ht="12.5" x14ac:dyDescent="0.25">
      <c r="A7" s="69"/>
      <c r="B7" s="119"/>
      <c r="C7" s="119"/>
      <c r="D7" s="119"/>
      <c r="E7" s="472"/>
      <c r="F7" s="473">
        <f t="shared" ref="F7:F20" si="0">SUM(E7:E7)</f>
        <v>0</v>
      </c>
      <c r="G7" s="161"/>
      <c r="H7" s="161"/>
      <c r="I7" s="161"/>
      <c r="J7" s="161"/>
    </row>
    <row r="8" spans="1:10" ht="12.5" x14ac:dyDescent="0.25">
      <c r="A8" s="69"/>
      <c r="B8" s="119"/>
      <c r="C8" s="119"/>
      <c r="D8" s="119"/>
      <c r="E8" s="472"/>
      <c r="F8" s="473">
        <f t="shared" si="0"/>
        <v>0</v>
      </c>
      <c r="G8" s="161"/>
      <c r="H8" s="161"/>
      <c r="I8" s="161"/>
      <c r="J8" s="161"/>
    </row>
    <row r="9" spans="1:10" ht="12.5" x14ac:dyDescent="0.25">
      <c r="A9" s="69"/>
      <c r="B9" s="119"/>
      <c r="C9" s="119"/>
      <c r="D9" s="119"/>
      <c r="E9" s="472"/>
      <c r="F9" s="473">
        <f t="shared" si="0"/>
        <v>0</v>
      </c>
      <c r="G9" s="161"/>
      <c r="H9" s="161"/>
      <c r="I9" s="161"/>
      <c r="J9" s="161"/>
    </row>
    <row r="10" spans="1:10" ht="12.5" x14ac:dyDescent="0.25">
      <c r="A10" s="69"/>
      <c r="B10" s="119"/>
      <c r="C10" s="119"/>
      <c r="D10" s="119"/>
      <c r="E10" s="472"/>
      <c r="F10" s="473">
        <f t="shared" si="0"/>
        <v>0</v>
      </c>
      <c r="G10" s="161"/>
      <c r="H10" s="161"/>
      <c r="I10" s="161"/>
      <c r="J10" s="161"/>
    </row>
    <row r="11" spans="1:10" ht="12.5" x14ac:dyDescent="0.25">
      <c r="A11" s="69"/>
      <c r="B11" s="119"/>
      <c r="C11" s="119"/>
      <c r="D11" s="119"/>
      <c r="E11" s="472"/>
      <c r="F11" s="473">
        <f t="shared" si="0"/>
        <v>0</v>
      </c>
      <c r="G11" s="161"/>
      <c r="H11" s="161"/>
      <c r="I11" s="161"/>
      <c r="J11" s="161"/>
    </row>
    <row r="12" spans="1:10" ht="12.5" x14ac:dyDescent="0.25">
      <c r="A12" s="69"/>
      <c r="B12" s="119"/>
      <c r="C12" s="119"/>
      <c r="D12" s="119"/>
      <c r="E12" s="472"/>
      <c r="F12" s="473">
        <f t="shared" si="0"/>
        <v>0</v>
      </c>
      <c r="G12" s="161"/>
      <c r="H12" s="161"/>
      <c r="I12" s="161"/>
      <c r="J12" s="161"/>
    </row>
    <row r="13" spans="1:10" ht="12.5" x14ac:dyDescent="0.25">
      <c r="A13" s="69"/>
      <c r="B13" s="119"/>
      <c r="C13" s="119"/>
      <c r="D13" s="119"/>
      <c r="E13" s="472"/>
      <c r="F13" s="473">
        <f t="shared" si="0"/>
        <v>0</v>
      </c>
      <c r="G13" s="161"/>
      <c r="H13" s="161"/>
      <c r="I13" s="161"/>
      <c r="J13" s="161"/>
    </row>
    <row r="14" spans="1:10" ht="12.5" x14ac:dyDescent="0.25">
      <c r="A14" s="69"/>
      <c r="B14" s="119"/>
      <c r="C14" s="119"/>
      <c r="D14" s="119"/>
      <c r="E14" s="472"/>
      <c r="F14" s="473">
        <f t="shared" si="0"/>
        <v>0</v>
      </c>
      <c r="G14" s="161"/>
      <c r="H14" s="161"/>
      <c r="I14" s="161"/>
      <c r="J14" s="161"/>
    </row>
    <row r="15" spans="1:10" ht="12.5" x14ac:dyDescent="0.25">
      <c r="A15" s="69"/>
      <c r="B15" s="119"/>
      <c r="C15" s="119"/>
      <c r="D15" s="119"/>
      <c r="E15" s="472"/>
      <c r="F15" s="473">
        <f t="shared" si="0"/>
        <v>0</v>
      </c>
      <c r="G15" s="161"/>
      <c r="H15" s="161"/>
      <c r="I15" s="161"/>
      <c r="J15" s="161"/>
    </row>
    <row r="16" spans="1:10" thickBot="1" x14ac:dyDescent="0.3">
      <c r="A16" s="70"/>
      <c r="B16" s="120"/>
      <c r="C16" s="120"/>
      <c r="D16" s="120"/>
      <c r="E16" s="474"/>
      <c r="F16" s="475">
        <f t="shared" si="0"/>
        <v>0</v>
      </c>
      <c r="G16" s="161"/>
      <c r="H16" s="161"/>
      <c r="I16" s="161"/>
      <c r="J16" s="161"/>
    </row>
    <row r="17" spans="1:10" x14ac:dyDescent="0.25">
      <c r="A17" s="712" t="s">
        <v>135</v>
      </c>
      <c r="B17" s="713"/>
      <c r="C17" s="713"/>
      <c r="D17" s="713"/>
      <c r="E17" s="449">
        <f>SUMIF($A$6:$A$16,"Administrative",E$6:E$16)</f>
        <v>0</v>
      </c>
      <c r="F17" s="476">
        <f t="shared" si="0"/>
        <v>0</v>
      </c>
      <c r="G17" s="161"/>
      <c r="H17" s="161"/>
      <c r="I17" s="161"/>
      <c r="J17" s="161"/>
    </row>
    <row r="18" spans="1:10" x14ac:dyDescent="0.25">
      <c r="A18" s="710" t="s">
        <v>136</v>
      </c>
      <c r="B18" s="711"/>
      <c r="C18" s="711"/>
      <c r="D18" s="711"/>
      <c r="E18" s="335">
        <f>SUMIF($A$6:$A$16,"Rebate Funds: Rebate Delivery",E$6:E$16)</f>
        <v>0</v>
      </c>
      <c r="F18" s="477">
        <f t="shared" si="0"/>
        <v>0</v>
      </c>
      <c r="G18" s="161"/>
      <c r="H18" s="161"/>
      <c r="I18" s="161"/>
      <c r="J18" s="161"/>
    </row>
    <row r="19" spans="1:10" ht="13.5" thickBot="1" x14ac:dyDescent="0.3">
      <c r="A19" s="702" t="s">
        <v>336</v>
      </c>
      <c r="B19" s="703"/>
      <c r="C19" s="703"/>
      <c r="D19" s="703"/>
      <c r="E19" s="450">
        <f>SUMIF($A$6:$A$16,"Rebate Funds: Reimbursement",E$6:E$16)</f>
        <v>0</v>
      </c>
      <c r="F19" s="547">
        <f t="shared" si="0"/>
        <v>0</v>
      </c>
      <c r="G19" s="161"/>
      <c r="H19" s="161"/>
      <c r="I19" s="161"/>
      <c r="J19" s="161"/>
    </row>
    <row r="20" spans="1:10" s="232" customFormat="1" ht="13.5" thickBot="1" x14ac:dyDescent="0.3">
      <c r="A20" s="717" t="s">
        <v>137</v>
      </c>
      <c r="B20" s="718"/>
      <c r="C20" s="718"/>
      <c r="D20" s="718"/>
      <c r="E20" s="451">
        <f>SUM(E17:E19)</f>
        <v>0</v>
      </c>
      <c r="F20" s="548">
        <f t="shared" si="0"/>
        <v>0</v>
      </c>
    </row>
    <row r="21" spans="1:10" ht="12" customHeight="1" thickBot="1" x14ac:dyDescent="0.3">
      <c r="A21" s="269"/>
      <c r="B21" s="161"/>
      <c r="C21" s="161"/>
      <c r="D21" s="161"/>
      <c r="E21" s="305"/>
      <c r="F21" s="478"/>
      <c r="G21" s="161"/>
      <c r="H21" s="161"/>
      <c r="I21" s="161"/>
      <c r="J21" s="161"/>
    </row>
    <row r="22" spans="1:10" ht="31.5" customHeight="1" thickBot="1" x14ac:dyDescent="0.3">
      <c r="A22" s="281" t="s">
        <v>38</v>
      </c>
      <c r="B22" s="240" t="s">
        <v>138</v>
      </c>
      <c r="C22" s="282" t="s">
        <v>333</v>
      </c>
      <c r="D22" s="282" t="s">
        <v>129</v>
      </c>
      <c r="E22" s="306" t="s">
        <v>11</v>
      </c>
      <c r="F22" s="479" t="s">
        <v>130</v>
      </c>
      <c r="G22" s="161"/>
      <c r="H22" s="161"/>
      <c r="I22" s="161"/>
    </row>
    <row r="23" spans="1:10" x14ac:dyDescent="0.25">
      <c r="A23" s="324" t="s">
        <v>20</v>
      </c>
      <c r="B23" s="394" t="s">
        <v>139</v>
      </c>
      <c r="C23" s="394"/>
      <c r="D23" s="326"/>
      <c r="E23" s="480" t="s">
        <v>140</v>
      </c>
      <c r="F23" s="481" t="s">
        <v>141</v>
      </c>
      <c r="G23" s="161"/>
      <c r="H23" s="161"/>
      <c r="I23" s="161"/>
    </row>
    <row r="24" spans="1:10" ht="12.5" x14ac:dyDescent="0.25">
      <c r="A24" s="69"/>
      <c r="B24" s="395"/>
      <c r="C24" s="542"/>
      <c r="D24" s="119"/>
      <c r="E24" s="472"/>
      <c r="F24" s="473">
        <f t="shared" ref="F24:F33" si="1">SUM(E24:E24)</f>
        <v>0</v>
      </c>
      <c r="G24" s="161"/>
      <c r="H24" s="161"/>
      <c r="I24" s="161"/>
    </row>
    <row r="25" spans="1:10" ht="12.5" x14ac:dyDescent="0.25">
      <c r="A25" s="69"/>
      <c r="B25" s="395"/>
      <c r="C25" s="542"/>
      <c r="D25" s="119"/>
      <c r="E25" s="472"/>
      <c r="F25" s="473">
        <f t="shared" si="1"/>
        <v>0</v>
      </c>
      <c r="G25" s="161"/>
      <c r="H25" s="161"/>
      <c r="I25" s="161"/>
    </row>
    <row r="26" spans="1:10" ht="12.5" x14ac:dyDescent="0.25">
      <c r="A26" s="69"/>
      <c r="B26" s="395"/>
      <c r="C26" s="542"/>
      <c r="D26" s="119"/>
      <c r="E26" s="472"/>
      <c r="F26" s="473">
        <f t="shared" si="1"/>
        <v>0</v>
      </c>
      <c r="G26" s="161"/>
      <c r="H26" s="161"/>
      <c r="I26" s="161"/>
    </row>
    <row r="27" spans="1:10" ht="12.5" x14ac:dyDescent="0.25">
      <c r="A27" s="69"/>
      <c r="B27" s="395"/>
      <c r="C27" s="543"/>
      <c r="D27" s="119"/>
      <c r="E27" s="472"/>
      <c r="F27" s="473">
        <f t="shared" si="1"/>
        <v>0</v>
      </c>
      <c r="G27" s="161"/>
      <c r="H27" s="161"/>
      <c r="I27" s="161"/>
    </row>
    <row r="28" spans="1:10" ht="12.5" x14ac:dyDescent="0.25">
      <c r="A28" s="69"/>
      <c r="B28" s="545"/>
      <c r="C28" s="393"/>
      <c r="D28" s="119"/>
      <c r="E28" s="472"/>
      <c r="F28" s="473">
        <f t="shared" si="1"/>
        <v>0</v>
      </c>
      <c r="G28" s="161"/>
      <c r="H28" s="161"/>
      <c r="I28" s="161"/>
    </row>
    <row r="29" spans="1:10" ht="12.5" x14ac:dyDescent="0.25">
      <c r="A29" s="69"/>
      <c r="B29" s="395"/>
      <c r="C29" s="542"/>
      <c r="D29" s="119"/>
      <c r="E29" s="472"/>
      <c r="F29" s="473">
        <f t="shared" si="1"/>
        <v>0</v>
      </c>
      <c r="G29" s="161"/>
      <c r="H29" s="161"/>
      <c r="I29" s="161"/>
    </row>
    <row r="30" spans="1:10" thickBot="1" x14ac:dyDescent="0.3">
      <c r="A30" s="70"/>
      <c r="B30" s="546"/>
      <c r="C30" s="544"/>
      <c r="D30" s="120"/>
      <c r="E30" s="474"/>
      <c r="F30" s="475">
        <f t="shared" si="1"/>
        <v>0</v>
      </c>
      <c r="G30" s="161"/>
      <c r="H30" s="161"/>
      <c r="I30" s="161"/>
    </row>
    <row r="31" spans="1:10" ht="13" customHeight="1" x14ac:dyDescent="0.25">
      <c r="A31" s="656" t="s">
        <v>142</v>
      </c>
      <c r="B31" s="657"/>
      <c r="C31" s="657"/>
      <c r="D31" s="658"/>
      <c r="E31" s="449">
        <f>SUMIF($A$23:$A$30,"Administrative",E$23:E$30)</f>
        <v>0</v>
      </c>
      <c r="F31" s="476">
        <f t="shared" si="1"/>
        <v>0</v>
      </c>
      <c r="G31" s="161"/>
      <c r="H31" s="161"/>
      <c r="I31" s="161"/>
    </row>
    <row r="32" spans="1:10" ht="13.4" customHeight="1" x14ac:dyDescent="0.25">
      <c r="A32" s="719" t="s">
        <v>143</v>
      </c>
      <c r="B32" s="720"/>
      <c r="C32" s="720"/>
      <c r="D32" s="721"/>
      <c r="E32" s="335">
        <f>SUMIF($A$23:$A$30,"Rebate Funds: Rebate Delivery",E$23:E$30)</f>
        <v>0</v>
      </c>
      <c r="F32" s="477">
        <f t="shared" si="1"/>
        <v>0</v>
      </c>
      <c r="G32" s="161"/>
      <c r="H32" s="161"/>
      <c r="I32" s="161"/>
    </row>
    <row r="33" spans="1:10" ht="13.4" customHeight="1" thickBot="1" x14ac:dyDescent="0.3">
      <c r="A33" s="699" t="s">
        <v>335</v>
      </c>
      <c r="B33" s="700"/>
      <c r="C33" s="700"/>
      <c r="D33" s="701"/>
      <c r="E33" s="450">
        <f>SUMIF($A$23:$A$30,"Rebate Funds: Reimbursement",E$23:E$30)</f>
        <v>0</v>
      </c>
      <c r="F33" s="547">
        <f t="shared" si="1"/>
        <v>0</v>
      </c>
      <c r="G33" s="161"/>
      <c r="H33" s="161"/>
      <c r="I33" s="161"/>
    </row>
    <row r="34" spans="1:10" s="232" customFormat="1" ht="13.5" customHeight="1" thickBot="1" x14ac:dyDescent="0.3">
      <c r="A34" s="662" t="s">
        <v>144</v>
      </c>
      <c r="B34" s="663"/>
      <c r="C34" s="663"/>
      <c r="D34" s="664"/>
      <c r="E34" s="451">
        <f>SUM(E31:E33)</f>
        <v>0</v>
      </c>
      <c r="F34" s="548">
        <f>SUM(F31:F33)</f>
        <v>0</v>
      </c>
    </row>
    <row r="35" spans="1:10" s="331" customFormat="1" ht="16" customHeight="1" thickBot="1" x14ac:dyDescent="0.3">
      <c r="A35" s="329"/>
      <c r="B35" s="330"/>
      <c r="C35" s="330"/>
      <c r="D35" s="330"/>
      <c r="E35" s="482"/>
      <c r="F35" s="482"/>
    </row>
    <row r="36" spans="1:10" ht="14.5" customHeight="1" x14ac:dyDescent="0.25">
      <c r="A36" s="708" t="s">
        <v>145</v>
      </c>
      <c r="B36" s="709"/>
      <c r="C36" s="709"/>
      <c r="D36" s="709"/>
      <c r="E36" s="483">
        <f t="shared" ref="E36:F38" si="2">E17+E31</f>
        <v>0</v>
      </c>
      <c r="F36" s="484">
        <f t="shared" si="2"/>
        <v>0</v>
      </c>
      <c r="G36" s="161"/>
      <c r="H36" s="161"/>
      <c r="I36" s="161"/>
      <c r="J36" s="161"/>
    </row>
    <row r="37" spans="1:10" ht="14.5" customHeight="1" x14ac:dyDescent="0.25">
      <c r="A37" s="706" t="s">
        <v>146</v>
      </c>
      <c r="B37" s="707"/>
      <c r="C37" s="707"/>
      <c r="D37" s="707"/>
      <c r="E37" s="485">
        <f t="shared" si="2"/>
        <v>0</v>
      </c>
      <c r="F37" s="486">
        <f t="shared" si="2"/>
        <v>0</v>
      </c>
    </row>
    <row r="38" spans="1:10" ht="14.5" customHeight="1" thickBot="1" x14ac:dyDescent="0.3">
      <c r="A38" s="693" t="s">
        <v>334</v>
      </c>
      <c r="B38" s="694"/>
      <c r="C38" s="694"/>
      <c r="D38" s="695"/>
      <c r="E38" s="485">
        <f t="shared" si="2"/>
        <v>0</v>
      </c>
      <c r="F38" s="486">
        <f t="shared" si="2"/>
        <v>0</v>
      </c>
    </row>
    <row r="39" spans="1:10" s="232" customFormat="1" ht="14.5" customHeight="1" thickBot="1" x14ac:dyDescent="0.3">
      <c r="A39" s="704" t="s">
        <v>147</v>
      </c>
      <c r="B39" s="705"/>
      <c r="C39" s="705"/>
      <c r="D39" s="705"/>
      <c r="E39" s="454">
        <f>E20+E34</f>
        <v>0</v>
      </c>
      <c r="F39" s="487">
        <f>SUM(F36:F38)</f>
        <v>0</v>
      </c>
    </row>
    <row r="40" spans="1:10" ht="13.5" thickBot="1" x14ac:dyDescent="0.3">
      <c r="A40" s="161"/>
      <c r="B40" s="161"/>
      <c r="C40" s="161"/>
      <c r="D40" s="161"/>
      <c r="E40" s="237"/>
      <c r="G40" s="161"/>
      <c r="H40" s="161"/>
      <c r="I40" s="161"/>
      <c r="J40" s="161"/>
    </row>
    <row r="41" spans="1:10" ht="11.25" customHeight="1" x14ac:dyDescent="0.25">
      <c r="A41" s="551" t="s">
        <v>36</v>
      </c>
      <c r="B41" s="552"/>
      <c r="C41" s="552"/>
      <c r="D41" s="552"/>
      <c r="E41" s="552"/>
      <c r="F41" s="553"/>
      <c r="G41" s="161"/>
      <c r="H41" s="161"/>
      <c r="I41" s="161"/>
      <c r="J41" s="161"/>
    </row>
    <row r="42" spans="1:10" ht="21.65" customHeight="1" thickBot="1" x14ac:dyDescent="0.3">
      <c r="A42" s="557"/>
      <c r="B42" s="558"/>
      <c r="C42" s="558"/>
      <c r="D42" s="558"/>
      <c r="E42" s="558"/>
      <c r="F42" s="559"/>
      <c r="G42" s="161"/>
      <c r="H42" s="161"/>
      <c r="I42" s="161"/>
      <c r="J42" s="161"/>
    </row>
    <row r="43" spans="1:10" x14ac:dyDescent="0.25">
      <c r="A43" s="161"/>
      <c r="B43" s="161"/>
      <c r="C43" s="161"/>
      <c r="D43" s="161"/>
      <c r="E43" s="237"/>
      <c r="G43" s="161"/>
      <c r="H43" s="161"/>
      <c r="I43" s="161"/>
      <c r="J43" s="161"/>
    </row>
    <row r="44" spans="1:10" x14ac:dyDescent="0.25">
      <c r="A44" s="161"/>
      <c r="B44" s="161"/>
      <c r="C44" s="161"/>
      <c r="D44" s="161"/>
      <c r="E44" s="237"/>
      <c r="G44" s="161"/>
      <c r="H44" s="161"/>
      <c r="I44" s="161"/>
      <c r="J44" s="161"/>
    </row>
    <row r="48" spans="1:10" x14ac:dyDescent="0.25">
      <c r="A48" s="161"/>
      <c r="B48" s="161"/>
      <c r="C48" s="161"/>
      <c r="D48" s="161"/>
      <c r="E48" s="237"/>
    </row>
    <row r="49" spans="1:5" x14ac:dyDescent="0.25">
      <c r="A49" s="161"/>
      <c r="B49" s="161"/>
      <c r="C49" s="161"/>
      <c r="D49" s="161"/>
      <c r="E49" s="237"/>
    </row>
    <row r="50" spans="1:5" x14ac:dyDescent="0.25">
      <c r="A50" s="161"/>
      <c r="B50" s="161"/>
      <c r="C50" s="161"/>
      <c r="D50" s="161"/>
      <c r="E50" s="237"/>
    </row>
    <row r="51" spans="1:5" x14ac:dyDescent="0.25">
      <c r="A51" s="161"/>
      <c r="B51" s="161"/>
      <c r="C51" s="161"/>
      <c r="D51" s="161"/>
      <c r="E51" s="237"/>
    </row>
    <row r="52" spans="1:5" x14ac:dyDescent="0.25">
      <c r="A52" s="161"/>
      <c r="B52" s="161"/>
      <c r="C52" s="161"/>
      <c r="D52" s="161"/>
      <c r="E52" s="237"/>
    </row>
    <row r="53" spans="1:5" x14ac:dyDescent="0.25">
      <c r="A53" s="161"/>
      <c r="B53" s="161"/>
      <c r="C53" s="161"/>
      <c r="D53" s="161"/>
      <c r="E53" s="237"/>
    </row>
    <row r="54" spans="1:5" x14ac:dyDescent="0.25">
      <c r="A54" s="161"/>
      <c r="B54" s="161"/>
      <c r="C54" s="161"/>
      <c r="D54" s="161"/>
      <c r="E54" s="237"/>
    </row>
    <row r="55" spans="1:5" x14ac:dyDescent="0.25">
      <c r="A55" s="161"/>
      <c r="B55" s="161"/>
      <c r="C55" s="161"/>
      <c r="D55" s="161"/>
      <c r="E55" s="237"/>
    </row>
    <row r="56" spans="1:5" x14ac:dyDescent="0.25">
      <c r="A56" s="161"/>
      <c r="B56" s="161"/>
      <c r="C56" s="161"/>
      <c r="D56" s="161"/>
      <c r="E56" s="237"/>
    </row>
    <row r="57" spans="1:5" x14ac:dyDescent="0.25">
      <c r="A57" s="161"/>
      <c r="B57" s="161"/>
      <c r="C57" s="161"/>
      <c r="D57" s="161"/>
      <c r="E57" s="237"/>
    </row>
    <row r="58" spans="1:5" x14ac:dyDescent="0.25">
      <c r="A58" s="161"/>
      <c r="B58" s="161"/>
      <c r="C58" s="161"/>
      <c r="D58" s="161"/>
      <c r="E58" s="237"/>
    </row>
    <row r="59" spans="1:5" x14ac:dyDescent="0.25">
      <c r="A59" s="161"/>
      <c r="B59" s="161"/>
      <c r="C59" s="161"/>
      <c r="D59" s="161"/>
      <c r="E59" s="237"/>
    </row>
    <row r="60" spans="1:5" x14ac:dyDescent="0.25">
      <c r="A60" s="161"/>
      <c r="B60" s="161"/>
      <c r="C60" s="161"/>
      <c r="D60" s="161"/>
      <c r="E60" s="237"/>
    </row>
    <row r="61" spans="1:5" x14ac:dyDescent="0.25">
      <c r="A61" s="161"/>
      <c r="B61" s="161"/>
      <c r="C61" s="161"/>
      <c r="D61" s="161"/>
      <c r="E61" s="237"/>
    </row>
    <row r="62" spans="1:5" x14ac:dyDescent="0.25">
      <c r="E62" s="237"/>
    </row>
  </sheetData>
  <sheetProtection algorithmName="SHA-512" hashValue="E7Iq2DT+oPnBwY/OLlGwWPpy+79RdmUgDDywPfs7ZtKafUX63QrmhoBSi2BbmQ7NgZgxqpX0vZsNS8p4kRkKmA==" saltValue="h4YuFg/qIxad6ph3hKictg==" spinCount="100000" sheet="1" formatCells="0" formatColumns="0" formatRows="0" insertRows="0" deleteRows="0"/>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16">
    <mergeCell ref="A41:F42"/>
    <mergeCell ref="A33:D33"/>
    <mergeCell ref="A19:D19"/>
    <mergeCell ref="A1:B1"/>
    <mergeCell ref="A2:F2"/>
    <mergeCell ref="A39:D39"/>
    <mergeCell ref="A37:D37"/>
    <mergeCell ref="A36:D36"/>
    <mergeCell ref="A18:D18"/>
    <mergeCell ref="A17:D17"/>
    <mergeCell ref="A3:F3"/>
    <mergeCell ref="A20:D20"/>
    <mergeCell ref="A31:D31"/>
    <mergeCell ref="A32:D32"/>
    <mergeCell ref="A34:D34"/>
    <mergeCell ref="A38:D38"/>
  </mergeCells>
  <phoneticPr fontId="3" type="noConversion"/>
  <printOptions horizontalCentered="1"/>
  <pageMargins left="0.5" right="0.5" top="0.25" bottom="0.25" header="0.5" footer="0.5"/>
  <pageSetup scale="85" orientation="landscape" horizontalDpi="300" verticalDpi="300" r:id="rId7"/>
  <headerFooter alignWithMargins="0"/>
  <ignoredErrors>
    <ignoredError sqref="E6 F6"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AAB60F29-172B-4896-A91E-C1410B735BAF}">
          <x14:formula1>
            <xm:f>'Instructions and Summary'!$A$39:$A$40</xm:f>
          </x14:formula1>
          <xm:sqref>A6</xm:sqref>
        </x14:dataValidation>
        <x14:dataValidation type="list" allowBlank="1" showInputMessage="1" showErrorMessage="1" xr:uid="{F7E73F2E-5E46-43EC-AB5A-3DF7E1EAA8EA}">
          <x14:formula1>
            <xm:f>'Instructions and Summary'!$A$43:$A$44</xm:f>
          </x14:formula1>
          <xm:sqref>A23</xm:sqref>
        </x14:dataValidation>
        <x14:dataValidation type="list" allowBlank="1" showInputMessage="1" showErrorMessage="1" xr:uid="{855962E8-8638-4B7F-82AA-A76810C6A2BC}">
          <x14:formula1>
            <xm:f>'Instructions and Summary'!$A$39:$A$41</xm:f>
          </x14:formula1>
          <xm:sqref>A7:A16</xm:sqref>
        </x14:dataValidation>
        <x14:dataValidation type="list" allowBlank="1" showInputMessage="1" showErrorMessage="1" xr:uid="{FE6D72B7-E866-4412-8C58-D4EF658DBD1A}">
          <x14:formula1>
            <xm:f>'Instructions and Summary'!$A$43:$A$45</xm:f>
          </x14:formula1>
          <xm:sqref>A24:A30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Z52"/>
  <sheetViews>
    <sheetView showGridLines="0" zoomScale="80" zoomScaleNormal="80" workbookViewId="0">
      <selection activeCell="D13" sqref="D13"/>
    </sheetView>
  </sheetViews>
  <sheetFormatPr defaultColWidth="9.1796875" defaultRowHeight="12.5" x14ac:dyDescent="0.25"/>
  <cols>
    <col min="1" max="1" width="27.26953125" style="233" bestFit="1" customWidth="1"/>
    <col min="2" max="2" width="42.1796875" style="233" customWidth="1"/>
    <col min="3" max="3" width="14.1796875" style="275" customWidth="1"/>
    <col min="4" max="4" width="36.1796875" style="347" customWidth="1"/>
    <col min="5" max="5" width="61.81640625" style="276" customWidth="1"/>
    <col min="6" max="16384" width="9.1796875" style="233"/>
  </cols>
  <sheetData>
    <row r="1" spans="1:8" s="278" customFormat="1" ht="12.75" customHeight="1" x14ac:dyDescent="0.25">
      <c r="A1" s="653" t="s">
        <v>37</v>
      </c>
      <c r="B1" s="653"/>
      <c r="C1" s="227"/>
      <c r="D1" s="277"/>
      <c r="E1" s="230"/>
    </row>
    <row r="2" spans="1:8" s="279" customFormat="1" ht="18.5" thickBot="1" x14ac:dyDescent="0.3">
      <c r="A2" s="652" t="s">
        <v>148</v>
      </c>
      <c r="B2" s="652"/>
      <c r="C2" s="652"/>
      <c r="D2" s="652"/>
      <c r="E2" s="652"/>
      <c r="F2" s="208"/>
      <c r="G2" s="208"/>
      <c r="H2" s="208"/>
    </row>
    <row r="3" spans="1:8" ht="186" customHeight="1" thickBot="1" x14ac:dyDescent="0.3">
      <c r="A3" s="722" t="s">
        <v>346</v>
      </c>
      <c r="B3" s="723"/>
      <c r="C3" s="723"/>
      <c r="D3" s="723"/>
      <c r="E3" s="724"/>
      <c r="F3" s="161"/>
      <c r="G3" s="161"/>
      <c r="H3" s="161"/>
    </row>
    <row r="4" spans="1:8" ht="11.5" customHeight="1" thickBot="1" x14ac:dyDescent="0.3">
      <c r="A4" s="161"/>
      <c r="B4" s="234"/>
      <c r="C4" s="237"/>
      <c r="D4" s="332"/>
      <c r="E4" s="238"/>
      <c r="F4" s="161"/>
      <c r="G4" s="161"/>
      <c r="H4" s="161"/>
    </row>
    <row r="5" spans="1:8" ht="26.5" customHeight="1" thickBot="1" x14ac:dyDescent="0.3">
      <c r="A5" s="722"/>
      <c r="B5" s="723"/>
      <c r="C5" s="723"/>
      <c r="D5" s="723"/>
      <c r="E5" s="724"/>
      <c r="F5" s="161"/>
      <c r="G5" s="161"/>
      <c r="H5" s="161"/>
    </row>
    <row r="6" spans="1:8" ht="17.149999999999999" customHeight="1" thickBot="1" x14ac:dyDescent="0.3">
      <c r="A6" s="161"/>
      <c r="B6" s="234"/>
      <c r="C6" s="237"/>
      <c r="D6" s="332"/>
      <c r="E6" s="238"/>
      <c r="F6" s="161"/>
      <c r="G6" s="161"/>
      <c r="H6" s="161"/>
    </row>
    <row r="7" spans="1:8" s="232" customFormat="1" ht="14.5" thickBot="1" x14ac:dyDescent="0.3">
      <c r="A7" s="281" t="s">
        <v>38</v>
      </c>
      <c r="B7" s="282" t="s">
        <v>149</v>
      </c>
      <c r="C7" s="284" t="s">
        <v>150</v>
      </c>
      <c r="D7" s="285" t="s">
        <v>103</v>
      </c>
      <c r="E7" s="286" t="s">
        <v>104</v>
      </c>
    </row>
    <row r="8" spans="1:8" s="232" customFormat="1" ht="15" customHeight="1" x14ac:dyDescent="0.25">
      <c r="A8" s="696" t="s">
        <v>11</v>
      </c>
      <c r="B8" s="697"/>
      <c r="C8" s="697"/>
      <c r="D8" s="697"/>
      <c r="E8" s="698"/>
    </row>
    <row r="9" spans="1:8" ht="13.5" customHeight="1" x14ac:dyDescent="0.25">
      <c r="A9" s="333" t="s">
        <v>19</v>
      </c>
      <c r="B9" s="308" t="s">
        <v>151</v>
      </c>
      <c r="C9" s="311" t="s">
        <v>152</v>
      </c>
      <c r="D9" s="312" t="s">
        <v>153</v>
      </c>
      <c r="E9" s="313" t="s">
        <v>154</v>
      </c>
      <c r="F9" s="161"/>
      <c r="G9" s="161"/>
      <c r="H9" s="161"/>
    </row>
    <row r="10" spans="1:8" x14ac:dyDescent="0.25">
      <c r="A10" s="287" t="s">
        <v>29</v>
      </c>
      <c r="B10" s="254" t="s">
        <v>155</v>
      </c>
      <c r="C10" s="251" t="s">
        <v>156</v>
      </c>
      <c r="D10" s="290" t="s">
        <v>157</v>
      </c>
      <c r="E10" s="252"/>
      <c r="F10" s="161"/>
      <c r="G10" s="161"/>
      <c r="H10" s="161"/>
    </row>
    <row r="11" spans="1:8" x14ac:dyDescent="0.25">
      <c r="A11" s="387" t="s">
        <v>29</v>
      </c>
      <c r="B11" s="386" t="s">
        <v>345</v>
      </c>
      <c r="C11" s="389">
        <v>135000</v>
      </c>
      <c r="D11" s="388" t="s">
        <v>344</v>
      </c>
      <c r="E11" s="252"/>
      <c r="F11" s="161"/>
      <c r="G11" s="161"/>
      <c r="H11" s="161"/>
    </row>
    <row r="12" spans="1:8" x14ac:dyDescent="0.25">
      <c r="A12" s="69"/>
      <c r="B12" s="62"/>
      <c r="C12" s="58"/>
      <c r="D12" s="60"/>
      <c r="E12" s="56"/>
      <c r="F12" s="161"/>
      <c r="G12" s="161"/>
      <c r="H12" s="161"/>
    </row>
    <row r="13" spans="1:8" x14ac:dyDescent="0.25">
      <c r="A13" s="69"/>
      <c r="B13" s="62"/>
      <c r="C13" s="58"/>
      <c r="D13" s="60"/>
      <c r="E13" s="56"/>
      <c r="F13" s="161"/>
      <c r="G13" s="161"/>
      <c r="H13" s="161"/>
    </row>
    <row r="14" spans="1:8" x14ac:dyDescent="0.25">
      <c r="A14" s="69"/>
      <c r="B14" s="62"/>
      <c r="C14" s="58"/>
      <c r="D14" s="60"/>
      <c r="E14" s="56"/>
      <c r="F14" s="161"/>
      <c r="G14" s="161"/>
      <c r="H14" s="161"/>
    </row>
    <row r="15" spans="1:8" x14ac:dyDescent="0.25">
      <c r="A15" s="69"/>
      <c r="B15" s="62"/>
      <c r="C15" s="58"/>
      <c r="D15" s="60"/>
      <c r="E15" s="56"/>
      <c r="F15" s="161"/>
      <c r="G15" s="161"/>
      <c r="H15" s="161"/>
    </row>
    <row r="16" spans="1:8" x14ac:dyDescent="0.25">
      <c r="A16" s="69"/>
      <c r="B16" s="62"/>
      <c r="C16" s="58"/>
      <c r="D16" s="60"/>
      <c r="E16" s="56"/>
      <c r="F16" s="161"/>
      <c r="G16" s="161"/>
      <c r="H16" s="161"/>
    </row>
    <row r="17" spans="1:26" x14ac:dyDescent="0.25">
      <c r="A17" s="69"/>
      <c r="B17" s="62"/>
      <c r="C17" s="58"/>
      <c r="D17" s="60"/>
      <c r="E17" s="56"/>
      <c r="F17" s="161"/>
      <c r="G17" s="161"/>
      <c r="H17" s="161"/>
    </row>
    <row r="18" spans="1:26" x14ac:dyDescent="0.25">
      <c r="A18" s="69"/>
      <c r="B18" s="62"/>
      <c r="C18" s="58"/>
      <c r="D18" s="60"/>
      <c r="E18" s="56"/>
      <c r="F18" s="161"/>
      <c r="G18" s="161"/>
      <c r="H18" s="161"/>
    </row>
    <row r="19" spans="1:26" x14ac:dyDescent="0.25">
      <c r="A19" s="69"/>
      <c r="B19" s="62"/>
      <c r="C19" s="58"/>
      <c r="D19" s="60"/>
      <c r="E19" s="56"/>
      <c r="F19" s="161"/>
      <c r="G19" s="161"/>
      <c r="H19" s="161"/>
    </row>
    <row r="20" spans="1:26" ht="13" thickBot="1" x14ac:dyDescent="0.3">
      <c r="A20" s="71"/>
      <c r="B20" s="64"/>
      <c r="C20" s="66"/>
      <c r="D20" s="67"/>
      <c r="E20" s="65"/>
      <c r="F20" s="161"/>
      <c r="G20" s="161"/>
      <c r="H20" s="161"/>
    </row>
    <row r="21" spans="1:26" ht="13" x14ac:dyDescent="0.25">
      <c r="A21" s="727" t="s">
        <v>158</v>
      </c>
      <c r="B21" s="728"/>
      <c r="C21" s="314">
        <f>SUMIF($A$9:$A$20,"Administrative",$C$9:$C$20)</f>
        <v>0</v>
      </c>
      <c r="D21" s="314"/>
      <c r="E21" s="334"/>
      <c r="F21" s="236"/>
      <c r="G21" s="238"/>
      <c r="H21" s="161"/>
    </row>
    <row r="22" spans="1:26" ht="13" x14ac:dyDescent="0.25">
      <c r="A22" s="710" t="s">
        <v>159</v>
      </c>
      <c r="B22" s="711"/>
      <c r="C22" s="314">
        <f>SUMIF($A$9:$A$20,"Rebate Funds: Rebate Delivery",$C$9:$C$20)</f>
        <v>0</v>
      </c>
      <c r="D22" s="335"/>
      <c r="E22" s="336"/>
      <c r="F22" s="236"/>
      <c r="G22" s="238"/>
      <c r="H22" s="161"/>
    </row>
    <row r="23" spans="1:26" ht="13.75" customHeight="1" thickBot="1" x14ac:dyDescent="0.3">
      <c r="A23" s="710" t="s">
        <v>160</v>
      </c>
      <c r="B23" s="711"/>
      <c r="C23" s="314">
        <f>SUMIF($A$9:$A$20,"Rebate Funds: Reimbursement",$C$9:$C$20)</f>
        <v>135000</v>
      </c>
      <c r="D23" s="337"/>
      <c r="E23" s="338"/>
      <c r="F23" s="236"/>
      <c r="G23" s="269"/>
      <c r="H23" s="161"/>
    </row>
    <row r="24" spans="1:26" ht="13.5" thickBot="1" x14ac:dyDescent="0.3">
      <c r="A24" s="662" t="s">
        <v>161</v>
      </c>
      <c r="B24" s="664"/>
      <c r="C24" s="451">
        <f>SUM(C21:C23)</f>
        <v>135000</v>
      </c>
      <c r="D24" s="339"/>
      <c r="E24" s="263"/>
      <c r="F24" s="161"/>
      <c r="G24" s="161"/>
      <c r="H24" s="161"/>
    </row>
    <row r="25" spans="1:26" ht="18" customHeight="1" thickBot="1" x14ac:dyDescent="0.3">
      <c r="A25" s="269"/>
      <c r="B25" s="231"/>
      <c r="C25" s="305"/>
      <c r="D25" s="332"/>
      <c r="E25" s="238"/>
      <c r="F25" s="161"/>
      <c r="G25" s="161"/>
      <c r="H25" s="161"/>
      <c r="I25" s="161"/>
      <c r="J25" s="161"/>
      <c r="K25" s="161"/>
      <c r="L25" s="161"/>
      <c r="M25" s="161"/>
      <c r="N25" s="161"/>
      <c r="O25" s="161"/>
      <c r="P25" s="161"/>
      <c r="Q25" s="161"/>
      <c r="R25" s="161"/>
      <c r="S25" s="161"/>
      <c r="T25" s="161"/>
      <c r="U25" s="161"/>
      <c r="V25" s="161"/>
      <c r="W25" s="161"/>
      <c r="X25" s="161"/>
      <c r="Y25" s="161"/>
      <c r="Z25" s="161"/>
    </row>
    <row r="26" spans="1:26" ht="13" x14ac:dyDescent="0.25">
      <c r="A26" s="708" t="s">
        <v>162</v>
      </c>
      <c r="B26" s="709"/>
      <c r="C26" s="452">
        <f>C21</f>
        <v>0</v>
      </c>
      <c r="D26" s="340"/>
      <c r="E26" s="341"/>
      <c r="F26" s="161"/>
      <c r="G26" s="161"/>
      <c r="H26" s="161"/>
      <c r="I26" s="161"/>
      <c r="J26" s="161"/>
      <c r="K26" s="161"/>
      <c r="L26" s="161"/>
      <c r="M26" s="161"/>
      <c r="N26" s="161"/>
      <c r="O26" s="161"/>
      <c r="P26" s="161"/>
      <c r="Q26" s="161"/>
      <c r="R26" s="161"/>
      <c r="S26" s="161"/>
      <c r="T26" s="161"/>
      <c r="U26" s="161"/>
      <c r="V26" s="161"/>
      <c r="W26" s="161"/>
      <c r="X26" s="161"/>
      <c r="Y26" s="161"/>
      <c r="Z26" s="161"/>
    </row>
    <row r="27" spans="1:26" ht="13" x14ac:dyDescent="0.25">
      <c r="A27" s="725" t="s">
        <v>163</v>
      </c>
      <c r="B27" s="726"/>
      <c r="C27" s="488">
        <f t="shared" ref="C27:C28" si="0">C22</f>
        <v>0</v>
      </c>
      <c r="D27" s="342"/>
      <c r="E27" s="343"/>
      <c r="F27" s="161"/>
      <c r="G27" s="161"/>
      <c r="H27" s="161"/>
      <c r="I27" s="161"/>
      <c r="J27" s="161"/>
      <c r="K27" s="161"/>
      <c r="L27" s="161"/>
      <c r="M27" s="161"/>
      <c r="N27" s="161"/>
      <c r="O27" s="161"/>
      <c r="P27" s="161"/>
      <c r="Q27" s="161"/>
      <c r="R27" s="161"/>
      <c r="S27" s="161"/>
      <c r="T27" s="161"/>
      <c r="U27" s="161"/>
      <c r="V27" s="161"/>
      <c r="W27" s="161"/>
      <c r="X27" s="161"/>
      <c r="Y27" s="161"/>
      <c r="Z27" s="161"/>
    </row>
    <row r="28" spans="1:26" ht="13.5" thickBot="1" x14ac:dyDescent="0.3">
      <c r="A28" s="706" t="s">
        <v>164</v>
      </c>
      <c r="B28" s="707"/>
      <c r="C28" s="453">
        <f t="shared" si="0"/>
        <v>135000</v>
      </c>
      <c r="D28" s="344"/>
      <c r="E28" s="345"/>
      <c r="F28" s="161"/>
      <c r="G28" s="161"/>
      <c r="H28" s="161"/>
      <c r="I28" s="161"/>
      <c r="J28" s="161"/>
      <c r="K28" s="161"/>
      <c r="L28" s="161"/>
      <c r="M28" s="161"/>
      <c r="N28" s="161"/>
      <c r="O28" s="161"/>
      <c r="P28" s="161"/>
      <c r="Q28" s="161"/>
      <c r="R28" s="161"/>
      <c r="S28" s="161"/>
      <c r="T28" s="161"/>
      <c r="U28" s="161"/>
      <c r="V28" s="161"/>
      <c r="W28" s="161"/>
      <c r="X28" s="161"/>
      <c r="Y28" s="161"/>
      <c r="Z28" s="161"/>
    </row>
    <row r="29" spans="1:26" ht="13.5" thickBot="1" x14ac:dyDescent="0.3">
      <c r="A29" s="704" t="s">
        <v>165</v>
      </c>
      <c r="B29" s="705"/>
      <c r="C29" s="454">
        <f>SUM(C26:C28)</f>
        <v>135000</v>
      </c>
      <c r="D29" s="346"/>
      <c r="E29" s="272"/>
      <c r="F29" s="161"/>
      <c r="G29" s="161"/>
      <c r="H29" s="161"/>
      <c r="I29" s="161"/>
      <c r="J29" s="161"/>
      <c r="K29" s="161"/>
      <c r="L29" s="161"/>
      <c r="M29" s="161"/>
      <c r="N29" s="161"/>
      <c r="O29" s="161"/>
      <c r="P29" s="161"/>
      <c r="Q29" s="161"/>
      <c r="R29" s="161"/>
      <c r="S29" s="161"/>
      <c r="T29" s="161"/>
      <c r="U29" s="161"/>
      <c r="V29" s="161"/>
      <c r="W29" s="161"/>
      <c r="X29" s="161"/>
      <c r="Y29" s="161"/>
      <c r="Z29" s="161"/>
    </row>
    <row r="30" spans="1:26" ht="13" thickBot="1" x14ac:dyDescent="0.3">
      <c r="A30" s="161"/>
      <c r="B30" s="161"/>
      <c r="C30" s="237"/>
      <c r="D30" s="332"/>
      <c r="E30" s="238"/>
      <c r="F30" s="161"/>
      <c r="G30" s="161"/>
      <c r="H30" s="161"/>
      <c r="I30" s="161"/>
      <c r="J30" s="161"/>
      <c r="K30" s="161"/>
      <c r="L30" s="161"/>
      <c r="M30" s="161"/>
      <c r="N30" s="161"/>
      <c r="O30" s="161"/>
      <c r="P30" s="161"/>
      <c r="Q30" s="161"/>
      <c r="R30" s="161"/>
      <c r="S30" s="161"/>
      <c r="T30" s="161"/>
      <c r="U30" s="161"/>
      <c r="V30" s="161"/>
      <c r="W30" s="161"/>
      <c r="X30" s="161"/>
      <c r="Y30" s="161"/>
      <c r="Z30" s="161"/>
    </row>
    <row r="31" spans="1:26" x14ac:dyDescent="0.25">
      <c r="A31" s="551" t="s">
        <v>36</v>
      </c>
      <c r="B31" s="552"/>
      <c r="C31" s="552"/>
      <c r="D31" s="552"/>
      <c r="E31" s="553"/>
      <c r="F31" s="161"/>
      <c r="G31" s="161"/>
      <c r="H31" s="161"/>
      <c r="I31" s="161"/>
      <c r="J31" s="161"/>
      <c r="K31" s="161"/>
      <c r="L31" s="161"/>
      <c r="M31" s="161"/>
      <c r="N31" s="161"/>
      <c r="O31" s="161"/>
      <c r="P31" s="161"/>
      <c r="Q31" s="161"/>
      <c r="R31" s="161"/>
      <c r="S31" s="161"/>
      <c r="T31" s="161"/>
      <c r="U31" s="161"/>
      <c r="V31" s="161"/>
      <c r="W31" s="161"/>
      <c r="X31" s="161"/>
      <c r="Y31" s="161"/>
      <c r="Z31" s="161"/>
    </row>
    <row r="32" spans="1:26" ht="13" thickBot="1" x14ac:dyDescent="0.3">
      <c r="A32" s="557"/>
      <c r="B32" s="558"/>
      <c r="C32" s="558"/>
      <c r="D32" s="558"/>
      <c r="E32" s="559"/>
      <c r="F32" s="161"/>
      <c r="G32" s="161"/>
      <c r="H32" s="161"/>
      <c r="I32" s="161"/>
      <c r="J32" s="161"/>
      <c r="K32" s="161"/>
      <c r="L32" s="161"/>
      <c r="M32" s="161"/>
      <c r="N32" s="161"/>
      <c r="O32" s="161"/>
      <c r="P32" s="161"/>
      <c r="Q32" s="161"/>
      <c r="R32" s="161"/>
      <c r="S32" s="161"/>
      <c r="T32" s="161"/>
      <c r="U32" s="161"/>
      <c r="V32" s="161"/>
      <c r="W32" s="161"/>
      <c r="X32" s="161"/>
      <c r="Y32" s="161"/>
      <c r="Z32" s="161"/>
    </row>
    <row r="33" spans="1:26" x14ac:dyDescent="0.25">
      <c r="A33" s="161"/>
      <c r="B33" s="161"/>
      <c r="C33" s="237"/>
      <c r="D33" s="332"/>
      <c r="E33" s="238"/>
      <c r="F33" s="161"/>
      <c r="G33" s="161"/>
      <c r="H33" s="161"/>
      <c r="I33" s="161"/>
      <c r="J33" s="161"/>
      <c r="K33" s="161"/>
      <c r="L33" s="161"/>
      <c r="M33" s="161"/>
      <c r="N33" s="161"/>
      <c r="O33" s="161"/>
      <c r="P33" s="161"/>
      <c r="Q33" s="161"/>
      <c r="R33" s="161"/>
      <c r="S33" s="161"/>
      <c r="T33" s="161"/>
      <c r="U33" s="161"/>
      <c r="V33" s="161"/>
      <c r="W33" s="161"/>
      <c r="X33" s="161"/>
      <c r="Y33" s="161"/>
      <c r="Z33" s="161"/>
    </row>
    <row r="34" spans="1:26" ht="13" customHeight="1" x14ac:dyDescent="0.25">
      <c r="A34" s="161"/>
      <c r="B34" s="161"/>
      <c r="C34" s="237"/>
      <c r="D34" s="332"/>
      <c r="E34" s="238"/>
      <c r="F34" s="161"/>
      <c r="G34" s="161"/>
      <c r="H34" s="161"/>
      <c r="I34" s="161"/>
      <c r="J34" s="161"/>
      <c r="K34" s="161"/>
      <c r="L34" s="161"/>
      <c r="M34" s="161"/>
      <c r="N34" s="161"/>
      <c r="O34" s="161"/>
      <c r="P34" s="161"/>
      <c r="Q34" s="161"/>
      <c r="R34" s="161"/>
      <c r="S34" s="161"/>
      <c r="T34" s="161"/>
      <c r="U34" s="161"/>
      <c r="V34" s="161"/>
      <c r="W34" s="161"/>
      <c r="X34" s="161"/>
      <c r="Y34" s="161"/>
      <c r="Z34" s="161"/>
    </row>
    <row r="35" spans="1:26" ht="13" customHeight="1" x14ac:dyDescent="0.25">
      <c r="A35" s="161"/>
      <c r="B35" s="161"/>
      <c r="C35" s="237"/>
      <c r="D35" s="332"/>
      <c r="E35" s="238"/>
      <c r="F35" s="161"/>
      <c r="G35" s="161"/>
      <c r="H35" s="161"/>
      <c r="I35" s="161"/>
      <c r="J35" s="161"/>
      <c r="K35" s="161"/>
      <c r="L35" s="161"/>
      <c r="M35" s="161"/>
      <c r="N35" s="161"/>
      <c r="O35" s="161"/>
      <c r="P35" s="161"/>
      <c r="Q35" s="161"/>
      <c r="R35" s="161"/>
      <c r="S35" s="161"/>
      <c r="T35" s="161"/>
      <c r="U35" s="161"/>
      <c r="V35" s="161"/>
      <c r="W35" s="161"/>
      <c r="X35" s="161"/>
      <c r="Y35" s="161"/>
      <c r="Z35" s="161"/>
    </row>
    <row r="36" spans="1:26" ht="13.5" customHeight="1" x14ac:dyDescent="0.25">
      <c r="A36" s="161"/>
      <c r="B36" s="161"/>
      <c r="C36" s="237"/>
      <c r="D36" s="332"/>
      <c r="E36" s="238"/>
      <c r="F36" s="161"/>
      <c r="G36" s="161"/>
      <c r="H36" s="161"/>
      <c r="I36" s="161"/>
      <c r="J36" s="161"/>
      <c r="K36" s="161"/>
      <c r="L36" s="161"/>
      <c r="M36" s="161"/>
      <c r="N36" s="161"/>
      <c r="O36" s="161"/>
      <c r="P36" s="161"/>
      <c r="Q36" s="161"/>
      <c r="R36" s="161"/>
      <c r="S36" s="161"/>
      <c r="T36" s="161"/>
      <c r="U36" s="161"/>
      <c r="V36" s="161"/>
      <c r="W36" s="161"/>
      <c r="X36" s="161"/>
      <c r="Y36" s="161"/>
      <c r="Z36" s="161"/>
    </row>
    <row r="37" spans="1:26" ht="13.5" customHeight="1" x14ac:dyDescent="0.25">
      <c r="A37" s="161"/>
      <c r="B37" s="161"/>
      <c r="C37" s="237"/>
      <c r="D37" s="332"/>
      <c r="E37" s="238"/>
      <c r="F37" s="161"/>
      <c r="G37" s="161"/>
      <c r="H37" s="161"/>
      <c r="I37" s="161"/>
      <c r="J37" s="161"/>
      <c r="K37" s="161"/>
      <c r="L37" s="161"/>
      <c r="M37" s="161"/>
      <c r="N37" s="161"/>
      <c r="O37" s="161"/>
      <c r="P37" s="161"/>
      <c r="Q37" s="161"/>
      <c r="R37" s="161"/>
      <c r="S37" s="161"/>
      <c r="T37" s="161"/>
      <c r="U37" s="161"/>
      <c r="V37" s="161"/>
      <c r="W37" s="161"/>
      <c r="X37" s="161"/>
      <c r="Y37" s="161"/>
      <c r="Z37" s="161"/>
    </row>
    <row r="38" spans="1:26" x14ac:dyDescent="0.25">
      <c r="A38" s="161"/>
      <c r="B38" s="161"/>
      <c r="C38" s="237"/>
      <c r="D38" s="332"/>
      <c r="E38" s="238"/>
      <c r="F38" s="161"/>
      <c r="G38" s="161"/>
      <c r="H38" s="161"/>
      <c r="I38" s="161"/>
      <c r="J38" s="161"/>
      <c r="K38" s="161"/>
      <c r="L38" s="161"/>
      <c r="M38" s="161"/>
      <c r="N38" s="161"/>
      <c r="O38" s="161"/>
      <c r="P38" s="161"/>
      <c r="Q38" s="161"/>
      <c r="R38" s="161"/>
      <c r="S38" s="161"/>
      <c r="T38" s="161"/>
      <c r="U38" s="161"/>
      <c r="V38" s="161"/>
      <c r="W38" s="161"/>
      <c r="X38" s="161"/>
      <c r="Y38" s="161"/>
      <c r="Z38" s="161"/>
    </row>
    <row r="39" spans="1:26" ht="6.75" customHeight="1" x14ac:dyDescent="0.25">
      <c r="A39" s="161"/>
      <c r="B39" s="161"/>
      <c r="C39" s="237"/>
      <c r="D39" s="332"/>
      <c r="E39" s="238"/>
      <c r="F39" s="161"/>
      <c r="G39" s="161"/>
      <c r="H39" s="161"/>
      <c r="I39" s="161"/>
      <c r="J39" s="161"/>
      <c r="K39" s="161"/>
      <c r="L39" s="161"/>
      <c r="M39" s="161"/>
      <c r="N39" s="161"/>
      <c r="O39" s="161"/>
      <c r="P39" s="161"/>
      <c r="Q39" s="161"/>
      <c r="R39" s="161"/>
      <c r="S39" s="161"/>
      <c r="T39" s="161"/>
      <c r="U39" s="161"/>
      <c r="V39" s="161"/>
      <c r="W39" s="161"/>
      <c r="X39" s="161"/>
      <c r="Y39" s="161"/>
      <c r="Z39" s="161"/>
    </row>
    <row r="40" spans="1:26" ht="13.75" customHeight="1" x14ac:dyDescent="0.25">
      <c r="A40" s="161"/>
      <c r="B40" s="161"/>
      <c r="C40" s="237"/>
      <c r="D40" s="332"/>
      <c r="E40" s="238"/>
      <c r="F40" s="161"/>
      <c r="G40" s="161"/>
      <c r="H40" s="161"/>
      <c r="I40" s="161"/>
      <c r="J40" s="161"/>
      <c r="K40" s="161"/>
      <c r="L40" s="161"/>
      <c r="M40" s="161"/>
      <c r="N40" s="161"/>
      <c r="O40" s="161"/>
      <c r="P40" s="161"/>
      <c r="Q40" s="161"/>
      <c r="R40" s="161"/>
      <c r="S40" s="161"/>
      <c r="T40" s="161"/>
      <c r="U40" s="161"/>
      <c r="V40" s="161"/>
      <c r="W40" s="161"/>
      <c r="X40" s="161"/>
      <c r="Y40" s="161"/>
      <c r="Z40" s="161"/>
    </row>
    <row r="41" spans="1:26" ht="15" customHeight="1" x14ac:dyDescent="0.25">
      <c r="A41" s="161"/>
      <c r="B41" s="161"/>
      <c r="C41" s="237"/>
      <c r="D41" s="332"/>
      <c r="E41" s="238"/>
      <c r="F41" s="161"/>
      <c r="G41" s="161"/>
      <c r="H41" s="161"/>
      <c r="I41" s="161"/>
      <c r="J41" s="161"/>
      <c r="K41" s="161"/>
      <c r="L41" s="161"/>
      <c r="M41" s="161"/>
      <c r="N41" s="161"/>
      <c r="O41" s="161"/>
      <c r="P41" s="161"/>
      <c r="Q41" s="161"/>
      <c r="R41" s="161"/>
      <c r="S41" s="161"/>
      <c r="T41" s="161"/>
      <c r="U41" s="161"/>
      <c r="V41" s="161"/>
      <c r="W41" s="161"/>
      <c r="X41" s="161"/>
      <c r="Y41" s="161"/>
      <c r="Z41" s="161"/>
    </row>
    <row r="42" spans="1:26" ht="15" customHeight="1" x14ac:dyDescent="0.25">
      <c r="A42" s="161"/>
      <c r="B42" s="161"/>
      <c r="C42" s="237"/>
      <c r="D42" s="332"/>
      <c r="E42" s="238"/>
      <c r="F42" s="161"/>
      <c r="G42" s="161"/>
      <c r="H42" s="161"/>
      <c r="I42" s="161"/>
      <c r="J42" s="161"/>
      <c r="K42" s="161"/>
      <c r="L42" s="161"/>
      <c r="M42" s="161"/>
      <c r="N42" s="161"/>
      <c r="O42" s="161"/>
      <c r="P42" s="161"/>
      <c r="Q42" s="161"/>
      <c r="R42" s="161"/>
      <c r="S42" s="161"/>
      <c r="T42" s="161"/>
      <c r="U42" s="161"/>
      <c r="V42" s="161"/>
      <c r="W42" s="161"/>
      <c r="X42" s="161"/>
      <c r="Y42" s="161"/>
      <c r="Z42" s="161"/>
    </row>
    <row r="43" spans="1:26" x14ac:dyDescent="0.25">
      <c r="A43" s="161"/>
      <c r="B43" s="161"/>
      <c r="C43" s="237"/>
      <c r="D43" s="332"/>
      <c r="E43" s="238"/>
      <c r="F43" s="161"/>
      <c r="G43" s="161"/>
      <c r="H43" s="161"/>
      <c r="I43" s="161"/>
      <c r="J43" s="161"/>
      <c r="K43" s="161"/>
      <c r="L43" s="161"/>
      <c r="M43" s="161"/>
      <c r="N43" s="161"/>
      <c r="O43" s="161"/>
      <c r="P43" s="161"/>
      <c r="Q43" s="161"/>
      <c r="R43" s="161"/>
      <c r="S43" s="161"/>
      <c r="T43" s="161"/>
      <c r="U43" s="161"/>
      <c r="V43" s="161"/>
      <c r="W43" s="161"/>
      <c r="X43" s="161"/>
      <c r="Y43" s="161"/>
      <c r="Z43" s="161"/>
    </row>
    <row r="44" spans="1:26" x14ac:dyDescent="0.25">
      <c r="A44" s="161"/>
      <c r="B44" s="161"/>
      <c r="C44" s="237"/>
      <c r="D44" s="332"/>
      <c r="E44" s="238"/>
      <c r="F44" s="161"/>
      <c r="G44" s="161"/>
      <c r="H44" s="161"/>
      <c r="I44" s="161"/>
      <c r="J44" s="161"/>
      <c r="K44" s="161"/>
      <c r="L44" s="161"/>
      <c r="M44" s="161"/>
      <c r="N44" s="161"/>
      <c r="O44" s="161"/>
      <c r="P44" s="161"/>
      <c r="Q44" s="161"/>
      <c r="R44" s="161"/>
      <c r="S44" s="161"/>
      <c r="T44" s="161"/>
      <c r="U44" s="161"/>
      <c r="V44" s="161"/>
      <c r="W44" s="161"/>
      <c r="X44" s="161"/>
      <c r="Y44" s="161"/>
      <c r="Z44" s="161"/>
    </row>
    <row r="45" spans="1:26" x14ac:dyDescent="0.25">
      <c r="A45" s="161"/>
      <c r="B45" s="161"/>
      <c r="C45" s="237"/>
      <c r="D45" s="332"/>
      <c r="E45" s="238"/>
      <c r="F45" s="161"/>
      <c r="G45" s="161"/>
      <c r="H45" s="161"/>
      <c r="I45" s="161"/>
      <c r="J45" s="161"/>
      <c r="K45" s="161"/>
      <c r="L45" s="161"/>
      <c r="M45" s="161"/>
      <c r="N45" s="161"/>
      <c r="O45" s="161"/>
      <c r="P45" s="161"/>
      <c r="Q45" s="161"/>
      <c r="R45" s="161"/>
      <c r="S45" s="161"/>
      <c r="T45" s="161"/>
      <c r="U45" s="161"/>
      <c r="V45" s="161"/>
      <c r="W45" s="161"/>
      <c r="X45" s="161"/>
      <c r="Y45" s="161"/>
      <c r="Z45" s="161"/>
    </row>
    <row r="46" spans="1:26" x14ac:dyDescent="0.25">
      <c r="A46" s="161"/>
      <c r="B46" s="161"/>
      <c r="C46" s="237"/>
      <c r="D46" s="332"/>
      <c r="E46" s="238"/>
      <c r="F46" s="161"/>
      <c r="G46" s="161"/>
      <c r="H46" s="161"/>
      <c r="I46" s="161"/>
      <c r="J46" s="161"/>
      <c r="K46" s="161"/>
      <c r="L46" s="161"/>
      <c r="M46" s="161"/>
      <c r="N46" s="161"/>
      <c r="O46" s="161"/>
      <c r="P46" s="161"/>
      <c r="Q46" s="161"/>
      <c r="R46" s="161"/>
      <c r="S46" s="161"/>
      <c r="T46" s="161"/>
      <c r="U46" s="161"/>
      <c r="V46" s="161"/>
      <c r="W46" s="161"/>
      <c r="X46" s="161"/>
      <c r="Y46" s="161"/>
      <c r="Z46" s="161"/>
    </row>
    <row r="47" spans="1:26" x14ac:dyDescent="0.25">
      <c r="A47" s="161"/>
      <c r="B47" s="161"/>
      <c r="C47" s="237"/>
      <c r="D47" s="332"/>
      <c r="E47" s="238"/>
      <c r="F47" s="161"/>
      <c r="G47" s="161"/>
      <c r="H47" s="161"/>
      <c r="I47" s="161"/>
      <c r="J47" s="161"/>
      <c r="K47" s="161"/>
      <c r="L47" s="161"/>
      <c r="M47" s="161"/>
      <c r="N47" s="161"/>
      <c r="O47" s="161"/>
      <c r="P47" s="161"/>
      <c r="Q47" s="161"/>
      <c r="R47" s="161"/>
      <c r="S47" s="161"/>
      <c r="T47" s="161"/>
      <c r="U47" s="161"/>
      <c r="V47" s="161"/>
      <c r="W47" s="161"/>
      <c r="X47" s="161"/>
      <c r="Y47" s="161"/>
      <c r="Z47" s="161"/>
    </row>
    <row r="48" spans="1:26" x14ac:dyDescent="0.25">
      <c r="A48" s="161"/>
      <c r="B48" s="161"/>
      <c r="C48" s="237"/>
      <c r="D48" s="332"/>
      <c r="E48" s="238"/>
      <c r="F48" s="161"/>
      <c r="G48" s="161"/>
      <c r="H48" s="161"/>
      <c r="I48" s="161"/>
      <c r="J48" s="161"/>
      <c r="K48" s="161"/>
      <c r="L48" s="161"/>
      <c r="M48" s="161"/>
      <c r="N48" s="161"/>
      <c r="O48" s="161"/>
      <c r="P48" s="161"/>
      <c r="Q48" s="161"/>
      <c r="R48" s="161"/>
      <c r="S48" s="161"/>
      <c r="T48" s="161"/>
      <c r="U48" s="161"/>
      <c r="V48" s="161"/>
      <c r="W48" s="161"/>
      <c r="X48" s="161"/>
      <c r="Y48" s="161"/>
      <c r="Z48" s="161"/>
    </row>
    <row r="49" spans="1:26" x14ac:dyDescent="0.25">
      <c r="A49" s="161"/>
      <c r="B49" s="161"/>
      <c r="C49" s="237"/>
      <c r="D49" s="332"/>
      <c r="E49" s="238"/>
      <c r="F49" s="161"/>
      <c r="G49" s="161"/>
      <c r="H49" s="161"/>
      <c r="I49" s="161"/>
      <c r="J49" s="161"/>
      <c r="K49" s="161"/>
      <c r="L49" s="161"/>
      <c r="M49" s="161"/>
      <c r="N49" s="161"/>
      <c r="O49" s="161"/>
      <c r="P49" s="161"/>
      <c r="Q49" s="161"/>
      <c r="R49" s="161"/>
      <c r="S49" s="161"/>
      <c r="T49" s="161"/>
      <c r="U49" s="161"/>
      <c r="V49" s="161"/>
      <c r="W49" s="161"/>
      <c r="X49" s="161"/>
      <c r="Y49" s="161"/>
      <c r="Z49" s="161"/>
    </row>
    <row r="50" spans="1:26" x14ac:dyDescent="0.25">
      <c r="A50" s="161"/>
      <c r="B50" s="161"/>
      <c r="C50" s="237"/>
      <c r="D50" s="332"/>
      <c r="E50" s="238"/>
      <c r="F50" s="161"/>
      <c r="G50" s="161"/>
      <c r="H50" s="161"/>
      <c r="I50" s="161"/>
      <c r="J50" s="161"/>
      <c r="K50" s="161"/>
      <c r="L50" s="161"/>
      <c r="M50" s="161"/>
      <c r="N50" s="161"/>
      <c r="O50" s="161"/>
      <c r="P50" s="161"/>
      <c r="Q50" s="161"/>
      <c r="R50" s="161"/>
      <c r="S50" s="161"/>
      <c r="T50" s="161"/>
      <c r="U50" s="161"/>
      <c r="V50" s="161"/>
      <c r="W50" s="161"/>
      <c r="X50" s="161"/>
      <c r="Y50" s="161"/>
      <c r="Z50" s="161"/>
    </row>
    <row r="51" spans="1:26" x14ac:dyDescent="0.25">
      <c r="A51" s="161"/>
      <c r="B51" s="161"/>
      <c r="C51" s="237"/>
      <c r="D51" s="332"/>
      <c r="E51" s="238"/>
    </row>
    <row r="52" spans="1:26" x14ac:dyDescent="0.25">
      <c r="A52" s="161"/>
      <c r="B52" s="161"/>
      <c r="C52" s="237"/>
      <c r="D52" s="332"/>
      <c r="E52" s="238"/>
    </row>
  </sheetData>
  <sheetProtection formatCells="0" formatColumns="0" formatRows="0" insertRows="0" deleteRows="0"/>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14">
    <mergeCell ref="A1:B1"/>
    <mergeCell ref="A2:E2"/>
    <mergeCell ref="A31:E32"/>
    <mergeCell ref="A3:E3"/>
    <mergeCell ref="A8:E8"/>
    <mergeCell ref="A29:B29"/>
    <mergeCell ref="A24:B24"/>
    <mergeCell ref="A26:B26"/>
    <mergeCell ref="A27:B27"/>
    <mergeCell ref="A28:B28"/>
    <mergeCell ref="A21:B21"/>
    <mergeCell ref="A22:B22"/>
    <mergeCell ref="A23:B23"/>
    <mergeCell ref="A5:E5"/>
  </mergeCells>
  <phoneticPr fontId="3" type="noConversion"/>
  <printOptions horizontalCentered="1"/>
  <pageMargins left="0.5" right="0.5" top="0.25" bottom="0.25" header="0.5" footer="0.5"/>
  <pageSetup scale="80" orientation="landscape" horizontalDpi="300" verticalDpi="300" r:id="rId7"/>
  <headerFooter alignWithMargins="0"/>
  <ignoredErrors>
    <ignoredError sqref="C9 C10"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9217" r:id="rId10" name="Check Box 1">
              <controlPr locked="0" defaultSize="0" autoFill="0" autoLine="0" autoPict="0">
                <anchor moveWithCells="1">
                  <from>
                    <xdr:col>0</xdr:col>
                    <xdr:colOff>0</xdr:colOff>
                    <xdr:row>3</xdr:row>
                    <xdr:rowOff>146050</xdr:rowOff>
                  </from>
                  <to>
                    <xdr:col>5</xdr:col>
                    <xdr:colOff>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BE38BBA-4792-4E54-B5A9-7321616B768C}">
          <x14:formula1>
            <xm:f>'Instructions and Summary'!$A$47:$A$49</xm:f>
          </x14:formula1>
          <xm:sqref>A9:A20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V105"/>
  <sheetViews>
    <sheetView showGridLines="0" zoomScale="80" zoomScaleNormal="80" workbookViewId="0">
      <selection activeCell="A4" sqref="A4"/>
    </sheetView>
  </sheetViews>
  <sheetFormatPr defaultColWidth="9.1796875" defaultRowHeight="12.5" x14ac:dyDescent="0.25"/>
  <cols>
    <col min="1" max="1" width="55.54296875" style="370" customWidth="1"/>
    <col min="2" max="2" width="21.1796875" style="370" customWidth="1"/>
    <col min="3" max="3" width="24.1796875" style="370" customWidth="1"/>
    <col min="4" max="4" width="31.453125" style="370" customWidth="1"/>
    <col min="5" max="5" width="24.1796875" style="370" customWidth="1"/>
    <col min="6" max="6" width="23.81640625" style="370" customWidth="1"/>
    <col min="7" max="7" width="9.1796875" style="370" customWidth="1"/>
    <col min="8" max="8" width="6.54296875" style="370" customWidth="1"/>
    <col min="9" max="16384" width="9.1796875" style="370"/>
  </cols>
  <sheetData>
    <row r="1" spans="1:22" s="348" customFormat="1" ht="12.75" customHeight="1" x14ac:dyDescent="0.2">
      <c r="A1" s="653" t="s">
        <v>37</v>
      </c>
      <c r="B1" s="653"/>
      <c r="D1" s="769"/>
      <c r="E1" s="770"/>
      <c r="F1" s="230"/>
    </row>
    <row r="2" spans="1:22" s="350" customFormat="1" ht="18.5" thickBot="1" x14ac:dyDescent="0.3">
      <c r="A2" s="779" t="s">
        <v>166</v>
      </c>
      <c r="B2" s="779"/>
      <c r="C2" s="779"/>
      <c r="D2" s="779"/>
      <c r="E2" s="779"/>
      <c r="F2" s="231"/>
      <c r="G2" s="349"/>
      <c r="H2" s="349"/>
      <c r="I2" s="349"/>
      <c r="J2" s="349"/>
      <c r="K2" s="349"/>
      <c r="L2" s="349"/>
      <c r="M2" s="349"/>
      <c r="N2" s="349"/>
      <c r="O2" s="349"/>
      <c r="P2" s="349"/>
      <c r="Q2" s="349"/>
      <c r="R2" s="349"/>
      <c r="S2" s="349"/>
      <c r="T2" s="349"/>
      <c r="U2" s="349"/>
      <c r="V2" s="349"/>
    </row>
    <row r="3" spans="1:22" s="166" customFormat="1" ht="165.75" customHeight="1" thickBot="1" x14ac:dyDescent="0.3">
      <c r="A3" s="773" t="s">
        <v>317</v>
      </c>
      <c r="B3" s="774"/>
      <c r="C3" s="774"/>
      <c r="D3" s="774"/>
      <c r="E3" s="775"/>
      <c r="F3" s="349"/>
      <c r="G3" s="349"/>
      <c r="H3" s="349"/>
      <c r="I3" s="208"/>
    </row>
    <row r="4" spans="1:22" s="350" customFormat="1" ht="8.25" customHeight="1" thickBot="1" x14ac:dyDescent="0.35">
      <c r="A4" s="351"/>
      <c r="B4" s="351"/>
      <c r="C4" s="352"/>
      <c r="D4" s="351"/>
      <c r="E4" s="351"/>
      <c r="F4" s="349"/>
      <c r="G4" s="349"/>
      <c r="H4" s="349"/>
      <c r="I4" s="349"/>
      <c r="J4" s="349"/>
      <c r="K4" s="349"/>
      <c r="L4" s="349"/>
      <c r="M4" s="349"/>
      <c r="N4" s="349"/>
      <c r="O4" s="349"/>
      <c r="P4" s="349"/>
      <c r="Q4" s="349"/>
      <c r="R4" s="349"/>
      <c r="S4" s="349"/>
      <c r="T4" s="349"/>
      <c r="U4" s="349"/>
      <c r="V4" s="349"/>
    </row>
    <row r="5" spans="1:22" s="350" customFormat="1" ht="14.5" thickBot="1" x14ac:dyDescent="0.35">
      <c r="A5" s="751" t="s">
        <v>167</v>
      </c>
      <c r="B5" s="752"/>
      <c r="C5" s="752"/>
      <c r="D5" s="752"/>
      <c r="E5" s="753"/>
      <c r="F5" s="352"/>
      <c r="G5" s="352"/>
      <c r="H5" s="349"/>
      <c r="I5" s="349"/>
      <c r="J5" s="349"/>
      <c r="K5" s="349"/>
      <c r="L5" s="349"/>
      <c r="M5" s="349"/>
      <c r="N5" s="349"/>
      <c r="O5" s="349"/>
      <c r="P5" s="349"/>
      <c r="Q5" s="349"/>
      <c r="R5" s="349"/>
      <c r="S5" s="349"/>
      <c r="T5" s="349"/>
      <c r="U5" s="349"/>
      <c r="V5" s="349"/>
    </row>
    <row r="6" spans="1:22" s="350" customFormat="1" ht="14" x14ac:dyDescent="0.3">
      <c r="A6" s="353"/>
      <c r="B6" s="354" t="s">
        <v>11</v>
      </c>
      <c r="C6" s="354" t="s">
        <v>12</v>
      </c>
      <c r="D6" s="754" t="s">
        <v>168</v>
      </c>
      <c r="E6" s="755"/>
      <c r="F6" s="352"/>
      <c r="G6" s="352"/>
      <c r="H6" s="349"/>
      <c r="I6" s="349"/>
      <c r="J6" s="349"/>
      <c r="K6" s="349"/>
      <c r="L6" s="349"/>
      <c r="M6" s="349"/>
      <c r="N6" s="349"/>
      <c r="O6" s="349"/>
      <c r="P6" s="349"/>
      <c r="Q6" s="349"/>
      <c r="R6" s="349"/>
      <c r="S6" s="349"/>
      <c r="T6" s="349"/>
      <c r="U6" s="349"/>
      <c r="V6" s="349"/>
    </row>
    <row r="7" spans="1:22" s="350" customFormat="1" ht="14.25" customHeight="1" x14ac:dyDescent="0.3">
      <c r="A7" s="355" t="s">
        <v>169</v>
      </c>
      <c r="B7" s="356"/>
      <c r="C7" s="121"/>
      <c r="D7" s="756"/>
      <c r="E7" s="757"/>
      <c r="F7" s="357"/>
      <c r="G7" s="358"/>
      <c r="H7" s="349"/>
      <c r="I7" s="349"/>
      <c r="J7" s="349"/>
      <c r="K7" s="349"/>
      <c r="L7" s="349"/>
      <c r="M7" s="349"/>
      <c r="N7" s="349"/>
      <c r="O7" s="349"/>
      <c r="P7" s="349"/>
      <c r="Q7" s="349"/>
      <c r="R7" s="349"/>
      <c r="S7" s="349"/>
      <c r="T7" s="349"/>
      <c r="U7" s="349"/>
      <c r="V7" s="349"/>
    </row>
    <row r="8" spans="1:22" s="350" customFormat="1" ht="14.5" x14ac:dyDescent="0.35">
      <c r="A8" s="371" t="s">
        <v>170</v>
      </c>
      <c r="B8" s="50">
        <v>0</v>
      </c>
      <c r="C8" s="98"/>
      <c r="D8" s="758" t="s">
        <v>171</v>
      </c>
      <c r="E8" s="759"/>
      <c r="F8" s="359"/>
      <c r="G8" s="360"/>
      <c r="H8" s="349"/>
      <c r="I8" s="349"/>
      <c r="J8" s="349"/>
      <c r="K8" s="349"/>
      <c r="L8" s="349"/>
      <c r="M8" s="349"/>
      <c r="N8" s="349"/>
      <c r="O8" s="349"/>
      <c r="P8" s="349"/>
      <c r="Q8" s="349"/>
      <c r="R8" s="349"/>
      <c r="S8" s="349"/>
      <c r="T8" s="349"/>
      <c r="U8" s="349"/>
      <c r="V8" s="349"/>
    </row>
    <row r="9" spans="1:22" s="350" customFormat="1" ht="14.5" x14ac:dyDescent="0.35">
      <c r="A9" s="371" t="s">
        <v>172</v>
      </c>
      <c r="B9" s="50">
        <v>0</v>
      </c>
      <c r="C9" s="99"/>
      <c r="D9" s="758" t="s">
        <v>173</v>
      </c>
      <c r="E9" s="762"/>
      <c r="F9" s="359"/>
      <c r="G9" s="360"/>
      <c r="H9" s="349"/>
      <c r="I9" s="349"/>
      <c r="J9" s="349"/>
      <c r="K9" s="349"/>
      <c r="L9" s="349"/>
      <c r="M9" s="349"/>
      <c r="N9" s="349"/>
      <c r="O9" s="349"/>
      <c r="P9" s="349"/>
      <c r="Q9" s="349"/>
      <c r="R9" s="349"/>
      <c r="S9" s="349"/>
      <c r="T9" s="349"/>
      <c r="U9" s="349"/>
      <c r="V9" s="349"/>
    </row>
    <row r="10" spans="1:22" s="350" customFormat="1" ht="16.5" customHeight="1" x14ac:dyDescent="0.3">
      <c r="A10" s="371" t="s">
        <v>174</v>
      </c>
      <c r="B10" s="50">
        <v>0</v>
      </c>
      <c r="C10" s="100"/>
      <c r="D10" s="776"/>
      <c r="E10" s="777"/>
      <c r="F10" s="235"/>
      <c r="G10" s="349"/>
      <c r="H10" s="349"/>
      <c r="I10" s="349"/>
      <c r="J10" s="349"/>
      <c r="K10" s="349"/>
      <c r="L10" s="349"/>
      <c r="M10" s="349"/>
      <c r="N10" s="349"/>
      <c r="O10" s="349"/>
      <c r="P10" s="349"/>
      <c r="Q10" s="349"/>
      <c r="R10" s="349"/>
      <c r="S10" s="349"/>
      <c r="T10" s="349"/>
      <c r="U10" s="349"/>
      <c r="V10" s="349"/>
    </row>
    <row r="11" spans="1:22" s="350" customFormat="1" ht="14" x14ac:dyDescent="0.3">
      <c r="A11" s="371" t="s">
        <v>175</v>
      </c>
      <c r="B11" s="50">
        <v>0</v>
      </c>
      <c r="C11" s="101"/>
      <c r="D11" s="776"/>
      <c r="E11" s="777"/>
      <c r="F11" s="235"/>
      <c r="G11" s="349"/>
      <c r="H11" s="349"/>
      <c r="I11" s="349"/>
      <c r="J11" s="349"/>
      <c r="K11" s="349"/>
      <c r="L11" s="349"/>
      <c r="M11" s="349"/>
      <c r="N11" s="349"/>
      <c r="O11" s="349"/>
      <c r="P11" s="349"/>
      <c r="Q11" s="349"/>
      <c r="R11" s="349"/>
      <c r="S11" s="349"/>
      <c r="T11" s="349"/>
      <c r="U11" s="349"/>
      <c r="V11" s="349"/>
    </row>
    <row r="12" spans="1:22" s="350" customFormat="1" ht="15" customHeight="1" x14ac:dyDescent="0.3">
      <c r="A12" s="355" t="s">
        <v>176</v>
      </c>
      <c r="B12" s="102"/>
      <c r="C12" s="122"/>
      <c r="D12" s="765"/>
      <c r="E12" s="766"/>
      <c r="F12" s="235"/>
      <c r="G12" s="349"/>
      <c r="H12" s="349"/>
      <c r="I12" s="349"/>
      <c r="J12" s="349"/>
      <c r="K12" s="349"/>
      <c r="L12" s="349"/>
      <c r="M12" s="349"/>
      <c r="N12" s="349"/>
      <c r="O12" s="349"/>
      <c r="P12" s="349"/>
      <c r="Q12" s="349"/>
      <c r="R12" s="349"/>
      <c r="S12" s="349"/>
      <c r="T12" s="349"/>
      <c r="U12" s="349"/>
      <c r="V12" s="349"/>
    </row>
    <row r="13" spans="1:22" s="350" customFormat="1" ht="15" customHeight="1" x14ac:dyDescent="0.3">
      <c r="A13" s="371" t="s">
        <v>177</v>
      </c>
      <c r="B13" s="489"/>
      <c r="C13" s="490">
        <f>SUM(B13:B13)</f>
        <v>0</v>
      </c>
      <c r="D13" s="767"/>
      <c r="E13" s="768"/>
      <c r="F13" s="235"/>
      <c r="G13" s="349"/>
      <c r="H13" s="349"/>
      <c r="I13" s="349"/>
      <c r="J13" s="349"/>
      <c r="K13" s="349"/>
      <c r="L13" s="349"/>
      <c r="M13" s="349"/>
      <c r="N13" s="349"/>
      <c r="O13" s="349"/>
      <c r="P13" s="349"/>
      <c r="Q13" s="349"/>
      <c r="R13" s="349"/>
      <c r="S13" s="349"/>
      <c r="T13" s="349"/>
      <c r="U13" s="349"/>
      <c r="V13" s="349"/>
    </row>
    <row r="14" spans="1:22" s="350" customFormat="1" ht="15" customHeight="1" x14ac:dyDescent="0.3">
      <c r="A14" s="371" t="s">
        <v>178</v>
      </c>
      <c r="B14" s="489"/>
      <c r="C14" s="490">
        <f>SUM(B14:B14)</f>
        <v>0</v>
      </c>
      <c r="D14" s="767"/>
      <c r="E14" s="768"/>
      <c r="F14" s="235"/>
      <c r="G14" s="349"/>
      <c r="H14" s="349"/>
      <c r="I14" s="349"/>
      <c r="J14" s="349"/>
      <c r="K14" s="349"/>
      <c r="L14" s="349"/>
      <c r="M14" s="349"/>
      <c r="N14" s="349"/>
      <c r="O14" s="349"/>
      <c r="P14" s="349"/>
      <c r="Q14" s="349"/>
      <c r="R14" s="349"/>
      <c r="S14" s="349"/>
      <c r="T14" s="349"/>
      <c r="U14" s="349"/>
      <c r="V14" s="349"/>
    </row>
    <row r="15" spans="1:22" s="350" customFormat="1" ht="15" customHeight="1" x14ac:dyDescent="0.3">
      <c r="A15" s="371" t="s">
        <v>179</v>
      </c>
      <c r="B15" s="489"/>
      <c r="C15" s="490">
        <f>SUM(B15:B15)</f>
        <v>0</v>
      </c>
      <c r="D15" s="778"/>
      <c r="E15" s="768"/>
      <c r="F15" s="235"/>
      <c r="G15" s="349"/>
      <c r="H15" s="349"/>
      <c r="I15" s="349"/>
      <c r="J15" s="349"/>
      <c r="K15" s="349"/>
      <c r="L15" s="349"/>
      <c r="M15" s="349"/>
      <c r="N15" s="349"/>
      <c r="O15" s="349"/>
      <c r="P15" s="349"/>
      <c r="Q15" s="349"/>
      <c r="R15" s="349"/>
      <c r="S15" s="349"/>
      <c r="T15" s="349"/>
      <c r="U15" s="349"/>
      <c r="V15" s="349"/>
    </row>
    <row r="16" spans="1:22" s="350" customFormat="1" ht="15" customHeight="1" thickBot="1" x14ac:dyDescent="0.35">
      <c r="A16" s="372" t="s">
        <v>180</v>
      </c>
      <c r="B16" s="491"/>
      <c r="C16" s="492">
        <f>SUM(B16:B16)</f>
        <v>0</v>
      </c>
      <c r="D16" s="771"/>
      <c r="E16" s="772"/>
      <c r="F16" s="235"/>
      <c r="G16" s="349"/>
      <c r="H16" s="349"/>
      <c r="I16" s="349"/>
      <c r="J16" s="349"/>
      <c r="K16" s="349"/>
      <c r="L16" s="349"/>
      <c r="M16" s="349"/>
      <c r="N16" s="349"/>
      <c r="O16" s="349"/>
      <c r="P16" s="349"/>
      <c r="Q16" s="349"/>
      <c r="R16" s="349"/>
      <c r="S16" s="349"/>
      <c r="T16" s="349"/>
      <c r="U16" s="349"/>
      <c r="V16" s="349"/>
    </row>
    <row r="17" spans="1:22" s="350" customFormat="1" ht="15" customHeight="1" thickBot="1" x14ac:dyDescent="0.35">
      <c r="A17" s="361"/>
      <c r="B17" s="103"/>
      <c r="C17" s="104"/>
      <c r="D17" s="104"/>
      <c r="E17" s="362"/>
      <c r="F17" s="235"/>
      <c r="G17" s="349"/>
      <c r="H17" s="349"/>
      <c r="I17" s="349"/>
      <c r="J17" s="349"/>
      <c r="K17" s="349"/>
      <c r="L17" s="349"/>
      <c r="M17" s="349"/>
      <c r="N17" s="349"/>
      <c r="O17" s="349"/>
      <c r="P17" s="349"/>
      <c r="Q17" s="349"/>
      <c r="R17" s="349"/>
      <c r="S17" s="349"/>
      <c r="T17" s="349"/>
      <c r="U17" s="349"/>
      <c r="V17" s="349"/>
    </row>
    <row r="18" spans="1:22" s="350" customFormat="1" ht="15" customHeight="1" thickBot="1" x14ac:dyDescent="0.3">
      <c r="A18" s="751" t="s">
        <v>181</v>
      </c>
      <c r="B18" s="752"/>
      <c r="C18" s="752"/>
      <c r="D18" s="752"/>
      <c r="E18" s="753"/>
      <c r="F18" s="235"/>
      <c r="G18" s="349"/>
      <c r="H18" s="349"/>
      <c r="I18" s="349"/>
      <c r="J18" s="349"/>
      <c r="K18" s="349"/>
      <c r="L18" s="349"/>
      <c r="M18" s="349"/>
      <c r="N18" s="349"/>
      <c r="O18" s="349"/>
      <c r="P18" s="349"/>
      <c r="Q18" s="349"/>
      <c r="R18" s="349"/>
      <c r="S18" s="349"/>
      <c r="T18" s="349"/>
      <c r="U18" s="349"/>
      <c r="V18" s="349"/>
    </row>
    <row r="19" spans="1:22" s="350" customFormat="1" ht="15" customHeight="1" x14ac:dyDescent="0.25">
      <c r="A19" s="353"/>
      <c r="B19" s="354" t="s">
        <v>11</v>
      </c>
      <c r="C19" s="354" t="s">
        <v>12</v>
      </c>
      <c r="D19" s="754" t="s">
        <v>168</v>
      </c>
      <c r="E19" s="755"/>
      <c r="F19" s="235"/>
      <c r="G19" s="349"/>
      <c r="H19" s="349"/>
      <c r="I19" s="349"/>
      <c r="J19" s="349"/>
      <c r="K19" s="349"/>
      <c r="L19" s="349"/>
      <c r="M19" s="349"/>
      <c r="N19" s="349"/>
      <c r="O19" s="349"/>
      <c r="P19" s="349"/>
      <c r="Q19" s="349"/>
      <c r="R19" s="349"/>
      <c r="S19" s="349"/>
      <c r="T19" s="349"/>
      <c r="U19" s="349"/>
      <c r="V19" s="349"/>
    </row>
    <row r="20" spans="1:22" s="350" customFormat="1" ht="15" customHeight="1" x14ac:dyDescent="0.3">
      <c r="A20" s="355" t="s">
        <v>169</v>
      </c>
      <c r="B20" s="356"/>
      <c r="C20" s="121"/>
      <c r="D20" s="756"/>
      <c r="E20" s="757"/>
      <c r="F20" s="235"/>
      <c r="G20" s="349"/>
      <c r="H20" s="349"/>
      <c r="I20" s="349"/>
      <c r="J20" s="349"/>
      <c r="K20" s="349"/>
      <c r="L20" s="349"/>
      <c r="M20" s="349"/>
      <c r="N20" s="349"/>
      <c r="O20" s="349"/>
      <c r="P20" s="349"/>
      <c r="Q20" s="349"/>
      <c r="R20" s="349"/>
      <c r="S20" s="349"/>
      <c r="T20" s="349"/>
      <c r="U20" s="349"/>
      <c r="V20" s="349"/>
    </row>
    <row r="21" spans="1:22" s="350" customFormat="1" ht="15" customHeight="1" x14ac:dyDescent="0.35">
      <c r="A21" s="371" t="s">
        <v>170</v>
      </c>
      <c r="B21" s="50">
        <v>0</v>
      </c>
      <c r="C21" s="98"/>
      <c r="D21" s="758" t="s">
        <v>171</v>
      </c>
      <c r="E21" s="759"/>
      <c r="F21" s="235"/>
      <c r="G21" s="349"/>
      <c r="H21" s="349"/>
      <c r="I21" s="349"/>
      <c r="J21" s="349"/>
      <c r="K21" s="349"/>
      <c r="L21" s="349"/>
      <c r="M21" s="349"/>
      <c r="N21" s="349"/>
      <c r="O21" s="349"/>
      <c r="P21" s="349"/>
      <c r="Q21" s="349"/>
      <c r="R21" s="349"/>
      <c r="S21" s="349"/>
      <c r="T21" s="349"/>
      <c r="U21" s="349"/>
      <c r="V21" s="349"/>
    </row>
    <row r="22" spans="1:22" s="350" customFormat="1" ht="15" customHeight="1" x14ac:dyDescent="0.35">
      <c r="A22" s="371" t="s">
        <v>172</v>
      </c>
      <c r="B22" s="50">
        <v>0</v>
      </c>
      <c r="C22" s="99"/>
      <c r="D22" s="758" t="s">
        <v>173</v>
      </c>
      <c r="E22" s="762"/>
      <c r="F22" s="235"/>
      <c r="G22" s="349"/>
      <c r="H22" s="349"/>
      <c r="I22" s="349"/>
      <c r="J22" s="349"/>
      <c r="K22" s="349"/>
      <c r="L22" s="349"/>
      <c r="M22" s="349"/>
      <c r="N22" s="349"/>
      <c r="O22" s="349"/>
      <c r="P22" s="349"/>
      <c r="Q22" s="349"/>
      <c r="R22" s="349"/>
      <c r="S22" s="349"/>
      <c r="T22" s="349"/>
      <c r="U22" s="349"/>
      <c r="V22" s="349"/>
    </row>
    <row r="23" spans="1:22" s="350" customFormat="1" ht="15" customHeight="1" x14ac:dyDescent="0.3">
      <c r="A23" s="371" t="s">
        <v>174</v>
      </c>
      <c r="B23" s="50">
        <v>0</v>
      </c>
      <c r="C23" s="100"/>
      <c r="D23" s="763"/>
      <c r="E23" s="764"/>
      <c r="F23" s="235"/>
      <c r="G23" s="349"/>
      <c r="H23" s="349"/>
      <c r="I23" s="349"/>
      <c r="J23" s="349"/>
      <c r="K23" s="349"/>
      <c r="L23" s="349"/>
      <c r="M23" s="349"/>
      <c r="N23" s="349"/>
      <c r="O23" s="349"/>
      <c r="P23" s="349"/>
      <c r="Q23" s="349"/>
      <c r="R23" s="349"/>
      <c r="S23" s="349"/>
      <c r="T23" s="349"/>
      <c r="U23" s="349"/>
      <c r="V23" s="349"/>
    </row>
    <row r="24" spans="1:22" s="350" customFormat="1" ht="15" customHeight="1" x14ac:dyDescent="0.3">
      <c r="A24" s="371" t="s">
        <v>175</v>
      </c>
      <c r="B24" s="50">
        <v>0</v>
      </c>
      <c r="C24" s="101"/>
      <c r="D24" s="763"/>
      <c r="E24" s="764"/>
      <c r="F24" s="235"/>
      <c r="G24" s="349"/>
      <c r="H24" s="349"/>
      <c r="I24" s="349"/>
      <c r="J24" s="349"/>
      <c r="K24" s="349"/>
      <c r="L24" s="349"/>
      <c r="M24" s="349"/>
      <c r="N24" s="349"/>
      <c r="O24" s="349"/>
      <c r="P24" s="349"/>
      <c r="Q24" s="349"/>
      <c r="R24" s="349"/>
      <c r="S24" s="349"/>
      <c r="T24" s="349"/>
      <c r="U24" s="349"/>
      <c r="V24" s="349"/>
    </row>
    <row r="25" spans="1:22" s="350" customFormat="1" ht="15" customHeight="1" x14ac:dyDescent="0.3">
      <c r="A25" s="355" t="s">
        <v>176</v>
      </c>
      <c r="B25" s="102"/>
      <c r="C25" s="122"/>
      <c r="D25" s="765"/>
      <c r="E25" s="766"/>
      <c r="F25" s="235"/>
      <c r="G25" s="349"/>
      <c r="H25" s="349"/>
      <c r="I25" s="349"/>
      <c r="J25" s="349"/>
      <c r="K25" s="349"/>
      <c r="L25" s="349"/>
      <c r="M25" s="349"/>
      <c r="N25" s="349"/>
      <c r="O25" s="349"/>
      <c r="P25" s="349"/>
      <c r="Q25" s="349"/>
      <c r="R25" s="349"/>
      <c r="S25" s="349"/>
      <c r="T25" s="349"/>
      <c r="U25" s="349"/>
      <c r="V25" s="349"/>
    </row>
    <row r="26" spans="1:22" s="350" customFormat="1" ht="15" customHeight="1" x14ac:dyDescent="0.3">
      <c r="A26" s="371" t="s">
        <v>177</v>
      </c>
      <c r="B26" s="489"/>
      <c r="C26" s="490">
        <f>SUM(B26:B26)</f>
        <v>0</v>
      </c>
      <c r="D26" s="767"/>
      <c r="E26" s="768"/>
      <c r="F26" s="235"/>
      <c r="G26" s="349"/>
      <c r="H26" s="349"/>
      <c r="I26" s="349"/>
      <c r="J26" s="349"/>
      <c r="K26" s="349"/>
      <c r="L26" s="349"/>
      <c r="M26" s="349"/>
      <c r="N26" s="349"/>
      <c r="O26" s="349"/>
      <c r="P26" s="349"/>
      <c r="Q26" s="349"/>
      <c r="R26" s="349"/>
      <c r="S26" s="349"/>
      <c r="T26" s="349"/>
      <c r="U26" s="349"/>
      <c r="V26" s="349"/>
    </row>
    <row r="27" spans="1:22" s="350" customFormat="1" ht="15" customHeight="1" x14ac:dyDescent="0.3">
      <c r="A27" s="371" t="s">
        <v>178</v>
      </c>
      <c r="B27" s="489"/>
      <c r="C27" s="490">
        <f>SUM(B27:B27)</f>
        <v>0</v>
      </c>
      <c r="D27" s="767"/>
      <c r="E27" s="768"/>
      <c r="F27" s="235"/>
      <c r="G27" s="349"/>
      <c r="H27" s="349"/>
      <c r="I27" s="349"/>
      <c r="J27" s="349"/>
      <c r="K27" s="349"/>
      <c r="L27" s="349"/>
      <c r="M27" s="349"/>
      <c r="N27" s="349"/>
      <c r="O27" s="349"/>
      <c r="P27" s="349"/>
      <c r="Q27" s="349"/>
      <c r="R27" s="349"/>
      <c r="S27" s="349"/>
      <c r="T27" s="349"/>
      <c r="U27" s="349"/>
      <c r="V27" s="349"/>
    </row>
    <row r="28" spans="1:22" s="350" customFormat="1" ht="15" customHeight="1" x14ac:dyDescent="0.3">
      <c r="A28" s="371" t="s">
        <v>179</v>
      </c>
      <c r="B28" s="489"/>
      <c r="C28" s="490">
        <f>SUM(B28:B28)</f>
        <v>0</v>
      </c>
      <c r="D28" s="778"/>
      <c r="E28" s="768"/>
      <c r="F28" s="235"/>
      <c r="G28" s="349"/>
      <c r="H28" s="349"/>
      <c r="I28" s="349"/>
      <c r="J28" s="349"/>
      <c r="K28" s="349"/>
      <c r="L28" s="349"/>
      <c r="M28" s="349"/>
      <c r="N28" s="349"/>
      <c r="O28" s="349"/>
      <c r="P28" s="349"/>
      <c r="Q28" s="349"/>
      <c r="R28" s="349"/>
      <c r="S28" s="349"/>
      <c r="T28" s="349"/>
      <c r="U28" s="349"/>
      <c r="V28" s="349"/>
    </row>
    <row r="29" spans="1:22" s="350" customFormat="1" ht="15" customHeight="1" thickBot="1" x14ac:dyDescent="0.35">
      <c r="A29" s="372" t="s">
        <v>180</v>
      </c>
      <c r="B29" s="491"/>
      <c r="C29" s="492">
        <f>SUM(B29:B29)</f>
        <v>0</v>
      </c>
      <c r="D29" s="771"/>
      <c r="E29" s="772"/>
      <c r="F29" s="235"/>
      <c r="G29" s="349"/>
      <c r="H29" s="349"/>
      <c r="I29" s="349"/>
      <c r="J29" s="349"/>
      <c r="K29" s="349"/>
      <c r="L29" s="349"/>
      <c r="M29" s="349"/>
      <c r="N29" s="349"/>
      <c r="O29" s="349"/>
      <c r="P29" s="349"/>
      <c r="Q29" s="349"/>
      <c r="R29" s="349"/>
      <c r="S29" s="349"/>
      <c r="T29" s="349"/>
      <c r="U29" s="349"/>
      <c r="V29" s="349"/>
    </row>
    <row r="30" spans="1:22" s="350" customFormat="1" ht="10.4" customHeight="1" x14ac:dyDescent="0.3">
      <c r="A30" s="363"/>
      <c r="B30" s="493"/>
      <c r="C30" s="494"/>
      <c r="D30" s="104"/>
      <c r="E30" s="364"/>
      <c r="F30" s="235"/>
      <c r="G30" s="349"/>
      <c r="H30" s="349"/>
      <c r="I30" s="349"/>
      <c r="J30" s="349"/>
      <c r="K30" s="349"/>
      <c r="L30" s="349"/>
      <c r="M30" s="349"/>
      <c r="N30" s="349"/>
      <c r="O30" s="349"/>
      <c r="P30" s="349"/>
      <c r="Q30" s="349"/>
      <c r="R30" s="349"/>
      <c r="S30" s="349"/>
      <c r="T30" s="349"/>
      <c r="U30" s="349"/>
      <c r="V30" s="349"/>
    </row>
    <row r="31" spans="1:22" s="350" customFormat="1" ht="15" customHeight="1" thickBot="1" x14ac:dyDescent="0.35">
      <c r="A31" s="363"/>
      <c r="B31" s="493"/>
      <c r="C31" s="494"/>
      <c r="D31" s="104"/>
      <c r="E31" s="364"/>
      <c r="F31" s="235"/>
      <c r="G31" s="349"/>
      <c r="H31" s="349"/>
      <c r="I31" s="349"/>
      <c r="J31" s="349"/>
      <c r="K31" s="349"/>
      <c r="L31" s="349"/>
      <c r="M31" s="349"/>
      <c r="N31" s="349"/>
      <c r="O31" s="349"/>
      <c r="P31" s="349"/>
      <c r="Q31" s="349"/>
      <c r="R31" s="349"/>
      <c r="S31" s="349"/>
      <c r="T31" s="349"/>
      <c r="U31" s="349"/>
      <c r="V31" s="349"/>
    </row>
    <row r="32" spans="1:22" s="350" customFormat="1" ht="15" customHeight="1" x14ac:dyDescent="0.3">
      <c r="A32" s="365" t="s">
        <v>182</v>
      </c>
      <c r="B32" s="495">
        <f>SUM(B13:B16)</f>
        <v>0</v>
      </c>
      <c r="C32" s="496">
        <f>SUM(C13:C16)</f>
        <v>0</v>
      </c>
      <c r="D32" s="760"/>
      <c r="E32" s="761"/>
      <c r="F32" s="235"/>
      <c r="G32" s="349"/>
      <c r="H32" s="349"/>
      <c r="I32" s="349"/>
      <c r="J32" s="349"/>
      <c r="K32" s="349"/>
      <c r="L32" s="349"/>
      <c r="M32" s="349"/>
      <c r="N32" s="349"/>
      <c r="O32" s="349"/>
      <c r="P32" s="349"/>
      <c r="Q32" s="349"/>
      <c r="R32" s="349"/>
      <c r="S32" s="349"/>
      <c r="T32" s="349"/>
      <c r="U32" s="349"/>
      <c r="V32" s="349"/>
    </row>
    <row r="33" spans="1:22" s="350" customFormat="1" ht="18" customHeight="1" thickBot="1" x14ac:dyDescent="0.35">
      <c r="A33" s="366" t="s">
        <v>183</v>
      </c>
      <c r="B33" s="497">
        <f>SUM(B26:B29)</f>
        <v>0</v>
      </c>
      <c r="C33" s="498">
        <f>SUM(C26:C29)</f>
        <v>0</v>
      </c>
      <c r="D33" s="747"/>
      <c r="E33" s="748"/>
      <c r="F33" s="235"/>
      <c r="G33" s="349"/>
      <c r="H33" s="349"/>
      <c r="I33" s="349"/>
      <c r="J33" s="349"/>
      <c r="K33" s="349"/>
      <c r="L33" s="349"/>
      <c r="M33" s="349"/>
      <c r="N33" s="349"/>
      <c r="O33" s="349"/>
      <c r="P33" s="349"/>
      <c r="Q33" s="349"/>
      <c r="R33" s="349"/>
      <c r="S33" s="349"/>
      <c r="T33" s="349"/>
      <c r="U33" s="349"/>
      <c r="V33" s="349"/>
    </row>
    <row r="34" spans="1:22" s="350" customFormat="1" ht="15" customHeight="1" thickBot="1" x14ac:dyDescent="0.35">
      <c r="A34" s="367" t="s">
        <v>184</v>
      </c>
      <c r="B34" s="499">
        <f>SUM(B32:B33)</f>
        <v>0</v>
      </c>
      <c r="C34" s="500">
        <f>SUM(C32:C33)</f>
        <v>0</v>
      </c>
      <c r="D34" s="749"/>
      <c r="E34" s="750"/>
      <c r="F34" s="235"/>
      <c r="G34" s="349"/>
      <c r="H34" s="349"/>
      <c r="I34" s="349"/>
      <c r="J34" s="349"/>
      <c r="K34" s="349"/>
      <c r="L34" s="349"/>
      <c r="M34" s="349"/>
      <c r="N34" s="349"/>
      <c r="O34" s="349"/>
      <c r="P34" s="349"/>
      <c r="Q34" s="349"/>
      <c r="R34" s="349"/>
      <c r="S34" s="349"/>
      <c r="T34" s="349"/>
      <c r="U34" s="349"/>
      <c r="V34" s="349"/>
    </row>
    <row r="35" spans="1:22" s="350" customFormat="1" ht="19.399999999999999" customHeight="1" thickBot="1" x14ac:dyDescent="0.35">
      <c r="A35" s="368"/>
      <c r="B35" s="104"/>
      <c r="C35" s="104"/>
      <c r="D35" s="104"/>
      <c r="E35" s="364"/>
      <c r="F35" s="235"/>
      <c r="G35" s="349"/>
      <c r="H35" s="349"/>
      <c r="I35" s="349"/>
      <c r="J35" s="349"/>
      <c r="K35" s="349"/>
      <c r="L35" s="349"/>
      <c r="M35" s="349"/>
      <c r="N35" s="349"/>
      <c r="O35" s="349"/>
      <c r="P35" s="349"/>
      <c r="Q35" s="349"/>
      <c r="R35" s="349"/>
      <c r="S35" s="349"/>
      <c r="T35" s="349"/>
      <c r="U35" s="349"/>
      <c r="V35" s="349"/>
    </row>
    <row r="36" spans="1:22" s="350" customFormat="1" ht="48" customHeight="1" thickBot="1" x14ac:dyDescent="0.3">
      <c r="A36" s="729" t="s">
        <v>185</v>
      </c>
      <c r="B36" s="730"/>
      <c r="C36" s="730"/>
      <c r="D36" s="730"/>
      <c r="E36" s="731"/>
      <c r="F36" s="369"/>
      <c r="G36" s="369"/>
      <c r="H36" s="369"/>
      <c r="I36" s="349"/>
      <c r="J36" s="349"/>
      <c r="K36" s="349"/>
      <c r="L36" s="349"/>
      <c r="M36" s="349"/>
      <c r="N36" s="349"/>
      <c r="O36" s="349"/>
      <c r="P36" s="349"/>
      <c r="Q36" s="349"/>
      <c r="R36" s="349"/>
      <c r="S36" s="349"/>
      <c r="T36" s="349"/>
      <c r="U36" s="349"/>
      <c r="V36" s="349"/>
    </row>
    <row r="37" spans="1:22" s="350" customFormat="1" ht="102" customHeight="1" thickBot="1" x14ac:dyDescent="0.3">
      <c r="A37" s="732" t="s">
        <v>186</v>
      </c>
      <c r="B37" s="733"/>
      <c r="C37" s="733"/>
      <c r="D37" s="733"/>
      <c r="E37" s="734"/>
      <c r="F37" s="268"/>
      <c r="G37" s="268"/>
      <c r="H37" s="268"/>
      <c r="I37" s="349"/>
      <c r="J37" s="349"/>
      <c r="K37" s="349"/>
      <c r="L37" s="349"/>
      <c r="M37" s="349"/>
      <c r="N37" s="349"/>
      <c r="O37" s="349"/>
      <c r="P37" s="349"/>
      <c r="Q37" s="349"/>
      <c r="R37" s="349"/>
      <c r="S37" s="349"/>
      <c r="T37" s="349"/>
      <c r="U37" s="349"/>
      <c r="V37" s="349"/>
    </row>
    <row r="38" spans="1:22" s="350" customFormat="1" ht="7.5" customHeight="1" thickBot="1" x14ac:dyDescent="0.3">
      <c r="A38" s="268"/>
      <c r="B38" s="268"/>
      <c r="C38" s="268"/>
      <c r="D38" s="268"/>
      <c r="E38" s="268"/>
      <c r="F38" s="268"/>
      <c r="G38" s="268"/>
      <c r="H38" s="268"/>
      <c r="I38" s="349"/>
      <c r="J38" s="349"/>
      <c r="K38" s="349"/>
      <c r="L38" s="349"/>
      <c r="M38" s="349"/>
      <c r="N38" s="349"/>
      <c r="O38" s="349"/>
      <c r="P38" s="349"/>
      <c r="Q38" s="349"/>
      <c r="R38" s="349"/>
      <c r="S38" s="349"/>
      <c r="T38" s="349"/>
      <c r="U38" s="349"/>
      <c r="V38" s="349"/>
    </row>
    <row r="39" spans="1:22" s="350" customFormat="1" ht="16" thickBot="1" x14ac:dyDescent="0.4">
      <c r="A39" s="735" t="s">
        <v>187</v>
      </c>
      <c r="B39" s="736"/>
      <c r="C39" s="736"/>
      <c r="D39" s="736"/>
      <c r="E39" s="737"/>
      <c r="F39" s="268"/>
      <c r="G39" s="268"/>
      <c r="H39" s="268"/>
      <c r="I39" s="349"/>
      <c r="J39" s="349"/>
      <c r="K39" s="349"/>
      <c r="L39" s="349"/>
      <c r="M39" s="349"/>
      <c r="N39" s="349"/>
      <c r="O39" s="349"/>
      <c r="P39" s="349"/>
      <c r="Q39" s="349"/>
      <c r="R39" s="349"/>
      <c r="S39" s="349"/>
      <c r="T39" s="349"/>
      <c r="U39" s="349"/>
      <c r="V39" s="349"/>
    </row>
    <row r="40" spans="1:22" s="350" customFormat="1" ht="6" customHeight="1" thickBot="1" x14ac:dyDescent="0.3">
      <c r="A40" s="268"/>
      <c r="B40" s="268"/>
      <c r="C40" s="268"/>
      <c r="D40" s="268"/>
      <c r="E40" s="268"/>
      <c r="F40" s="268"/>
      <c r="G40" s="268"/>
      <c r="H40" s="268"/>
      <c r="I40" s="349"/>
      <c r="J40" s="349"/>
      <c r="K40" s="349"/>
      <c r="L40" s="349"/>
      <c r="M40" s="349"/>
      <c r="N40" s="349"/>
      <c r="O40" s="349"/>
      <c r="P40" s="349"/>
      <c r="Q40" s="349"/>
      <c r="R40" s="349"/>
      <c r="S40" s="349"/>
      <c r="T40" s="349"/>
      <c r="U40" s="349"/>
      <c r="V40" s="349"/>
    </row>
    <row r="41" spans="1:22" s="350" customFormat="1" ht="57.75" customHeight="1" x14ac:dyDescent="0.25">
      <c r="A41" s="738" t="s">
        <v>188</v>
      </c>
      <c r="B41" s="739"/>
      <c r="C41" s="739"/>
      <c r="D41" s="739"/>
      <c r="E41" s="740"/>
      <c r="F41" s="161"/>
      <c r="G41" s="161"/>
      <c r="H41" s="161"/>
      <c r="I41" s="349"/>
      <c r="J41" s="349"/>
      <c r="K41" s="349"/>
      <c r="L41" s="349"/>
      <c r="M41" s="349"/>
      <c r="N41" s="349"/>
      <c r="O41" s="349"/>
      <c r="P41" s="349"/>
      <c r="Q41" s="349"/>
      <c r="R41" s="349"/>
      <c r="S41" s="349"/>
      <c r="T41" s="349"/>
      <c r="U41" s="349"/>
      <c r="V41" s="349"/>
    </row>
    <row r="42" spans="1:22" s="350" customFormat="1" ht="24.75" customHeight="1" x14ac:dyDescent="0.25">
      <c r="A42" s="741"/>
      <c r="B42" s="742"/>
      <c r="C42" s="742"/>
      <c r="D42" s="742"/>
      <c r="E42" s="743"/>
      <c r="F42" s="161"/>
      <c r="G42" s="161"/>
      <c r="H42" s="161"/>
      <c r="I42" s="349"/>
      <c r="J42" s="349"/>
      <c r="K42" s="349"/>
      <c r="L42" s="349"/>
      <c r="M42" s="349"/>
      <c r="N42" s="349"/>
      <c r="O42" s="349"/>
      <c r="P42" s="349"/>
      <c r="Q42" s="349"/>
      <c r="R42" s="349"/>
      <c r="S42" s="349"/>
      <c r="T42" s="349"/>
      <c r="U42" s="349"/>
      <c r="V42" s="349"/>
    </row>
    <row r="43" spans="1:22" s="350" customFormat="1" ht="13" thickBot="1" x14ac:dyDescent="0.3">
      <c r="A43" s="744"/>
      <c r="B43" s="745"/>
      <c r="C43" s="745"/>
      <c r="D43" s="745"/>
      <c r="E43" s="746"/>
      <c r="F43" s="161"/>
      <c r="G43" s="161"/>
      <c r="H43" s="161"/>
      <c r="I43" s="349"/>
      <c r="J43" s="349"/>
      <c r="K43" s="349"/>
      <c r="L43" s="349"/>
      <c r="M43" s="349"/>
      <c r="N43" s="349"/>
      <c r="O43" s="349"/>
      <c r="P43" s="349"/>
      <c r="Q43" s="349"/>
      <c r="R43" s="349"/>
      <c r="S43" s="349"/>
      <c r="T43" s="349"/>
      <c r="U43" s="349"/>
      <c r="V43" s="349"/>
    </row>
    <row r="44" spans="1:22" s="350" customFormat="1" x14ac:dyDescent="0.25">
      <c r="A44" s="349"/>
      <c r="B44" s="349"/>
      <c r="C44" s="349"/>
      <c r="D44" s="349"/>
      <c r="E44" s="349"/>
      <c r="F44" s="349"/>
      <c r="G44" s="349"/>
      <c r="H44" s="349"/>
      <c r="I44" s="349"/>
      <c r="J44" s="349"/>
      <c r="K44" s="349"/>
      <c r="L44" s="349"/>
      <c r="M44" s="349"/>
      <c r="N44" s="349"/>
      <c r="O44" s="349"/>
      <c r="P44" s="349"/>
      <c r="Q44" s="349"/>
      <c r="R44" s="349"/>
      <c r="S44" s="349"/>
      <c r="T44" s="349"/>
      <c r="U44" s="349"/>
      <c r="V44" s="349"/>
    </row>
    <row r="45" spans="1:22" s="350" customFormat="1" x14ac:dyDescent="0.25">
      <c r="A45" s="349"/>
      <c r="B45" s="349"/>
      <c r="C45" s="349"/>
      <c r="D45" s="349"/>
      <c r="E45" s="349"/>
      <c r="F45" s="349"/>
      <c r="G45" s="349"/>
      <c r="H45" s="349"/>
      <c r="I45" s="349"/>
      <c r="J45" s="349"/>
      <c r="K45" s="349"/>
      <c r="L45" s="349"/>
      <c r="M45" s="349"/>
      <c r="N45" s="349"/>
      <c r="O45" s="349"/>
      <c r="P45" s="349"/>
      <c r="Q45" s="349"/>
      <c r="R45" s="349"/>
      <c r="S45" s="349"/>
      <c r="T45" s="349"/>
      <c r="U45" s="349"/>
      <c r="V45" s="349"/>
    </row>
    <row r="46" spans="1:22" s="350" customFormat="1" x14ac:dyDescent="0.25">
      <c r="A46" s="349"/>
      <c r="B46" s="349"/>
      <c r="C46" s="349"/>
      <c r="D46" s="349"/>
      <c r="E46" s="349"/>
      <c r="F46" s="349"/>
      <c r="G46" s="349"/>
      <c r="H46" s="349"/>
      <c r="I46" s="349"/>
      <c r="J46" s="349"/>
      <c r="K46" s="349"/>
      <c r="L46" s="349"/>
      <c r="M46" s="349"/>
      <c r="N46" s="349"/>
      <c r="O46" s="349"/>
      <c r="P46" s="349"/>
      <c r="Q46" s="349"/>
      <c r="R46" s="349"/>
      <c r="S46" s="349"/>
      <c r="T46" s="349"/>
      <c r="U46" s="349"/>
      <c r="V46" s="349"/>
    </row>
    <row r="47" spans="1:22" s="350" customFormat="1" x14ac:dyDescent="0.25">
      <c r="A47" s="349"/>
      <c r="B47" s="349"/>
      <c r="C47" s="349"/>
      <c r="D47" s="349"/>
      <c r="E47" s="349"/>
      <c r="F47" s="349"/>
      <c r="G47" s="349"/>
      <c r="H47" s="349"/>
      <c r="I47" s="349"/>
      <c r="J47" s="349"/>
      <c r="K47" s="349"/>
      <c r="L47" s="349"/>
      <c r="M47" s="349"/>
      <c r="N47" s="349"/>
      <c r="O47" s="349"/>
      <c r="P47" s="349"/>
      <c r="Q47" s="349"/>
      <c r="R47" s="349"/>
      <c r="S47" s="349"/>
      <c r="T47" s="349"/>
      <c r="U47" s="349"/>
      <c r="V47" s="349"/>
    </row>
    <row r="48" spans="1:22" s="350" customFormat="1" x14ac:dyDescent="0.25">
      <c r="A48" s="349"/>
      <c r="B48" s="349"/>
      <c r="C48" s="349"/>
      <c r="D48" s="349"/>
      <c r="E48" s="349"/>
      <c r="F48" s="349"/>
      <c r="G48" s="349"/>
      <c r="H48" s="349"/>
      <c r="I48" s="349"/>
      <c r="J48" s="349"/>
      <c r="K48" s="349"/>
      <c r="L48" s="349"/>
      <c r="M48" s="349"/>
      <c r="N48" s="349"/>
      <c r="O48" s="349"/>
      <c r="P48" s="349"/>
      <c r="Q48" s="349"/>
      <c r="R48" s="349"/>
      <c r="S48" s="349"/>
      <c r="T48" s="349"/>
      <c r="U48" s="349"/>
      <c r="V48" s="349"/>
    </row>
    <row r="49" spans="1:22" s="350" customFormat="1" x14ac:dyDescent="0.25">
      <c r="A49" s="349"/>
      <c r="B49" s="349"/>
      <c r="C49" s="349"/>
      <c r="D49" s="349"/>
      <c r="E49" s="349"/>
      <c r="F49" s="349"/>
      <c r="G49" s="349"/>
      <c r="H49" s="349"/>
      <c r="I49" s="349"/>
      <c r="J49" s="349"/>
      <c r="K49" s="349"/>
      <c r="L49" s="349"/>
      <c r="M49" s="349"/>
      <c r="N49" s="349"/>
      <c r="O49" s="349"/>
      <c r="P49" s="349"/>
      <c r="Q49" s="349"/>
      <c r="R49" s="349"/>
      <c r="S49" s="349"/>
      <c r="T49" s="349"/>
      <c r="U49" s="349"/>
      <c r="V49" s="349"/>
    </row>
    <row r="50" spans="1:22" s="350" customFormat="1" x14ac:dyDescent="0.25">
      <c r="A50" s="349"/>
      <c r="B50" s="349"/>
      <c r="C50" s="349"/>
      <c r="D50" s="349"/>
      <c r="E50" s="349"/>
      <c r="F50" s="349"/>
      <c r="G50" s="349"/>
      <c r="H50" s="349"/>
      <c r="I50" s="349"/>
      <c r="J50" s="349"/>
      <c r="K50" s="349"/>
      <c r="L50" s="349"/>
      <c r="M50" s="349"/>
      <c r="N50" s="349"/>
      <c r="O50" s="349"/>
      <c r="P50" s="349"/>
      <c r="Q50" s="349"/>
      <c r="R50" s="349"/>
      <c r="S50" s="349"/>
      <c r="T50" s="349"/>
      <c r="U50" s="349"/>
      <c r="V50" s="349"/>
    </row>
    <row r="51" spans="1:22" s="350" customFormat="1" x14ac:dyDescent="0.25">
      <c r="A51" s="349"/>
      <c r="B51" s="349"/>
      <c r="C51" s="349"/>
      <c r="D51" s="349"/>
      <c r="E51" s="349"/>
      <c r="F51" s="349"/>
      <c r="G51" s="349"/>
      <c r="H51" s="349"/>
      <c r="I51" s="349"/>
      <c r="J51" s="349"/>
      <c r="K51" s="349"/>
      <c r="L51" s="349"/>
      <c r="M51" s="349"/>
      <c r="N51" s="349"/>
      <c r="O51" s="349"/>
      <c r="P51" s="349"/>
      <c r="Q51" s="349"/>
      <c r="R51" s="349"/>
      <c r="S51" s="349"/>
      <c r="T51" s="349"/>
      <c r="U51" s="349"/>
      <c r="V51" s="349"/>
    </row>
    <row r="52" spans="1:22" s="350" customFormat="1" x14ac:dyDescent="0.25">
      <c r="A52" s="349"/>
      <c r="B52" s="349"/>
      <c r="C52" s="349"/>
      <c r="D52" s="349"/>
      <c r="E52" s="349"/>
      <c r="F52" s="349"/>
      <c r="G52" s="349"/>
      <c r="H52" s="349"/>
      <c r="I52" s="349"/>
      <c r="J52" s="349"/>
      <c r="K52" s="349"/>
      <c r="L52" s="349"/>
      <c r="M52" s="349"/>
      <c r="N52" s="349"/>
      <c r="O52" s="349"/>
      <c r="P52" s="349"/>
      <c r="Q52" s="349"/>
      <c r="R52" s="349"/>
      <c r="S52" s="349"/>
      <c r="T52" s="349"/>
      <c r="U52" s="349"/>
      <c r="V52" s="349"/>
    </row>
    <row r="53" spans="1:22" s="350" customFormat="1" x14ac:dyDescent="0.25">
      <c r="A53" s="349"/>
      <c r="B53" s="349"/>
      <c r="C53" s="349"/>
      <c r="D53" s="349"/>
      <c r="E53" s="349"/>
      <c r="F53" s="349"/>
      <c r="G53" s="349"/>
      <c r="H53" s="349"/>
      <c r="I53" s="349"/>
      <c r="J53" s="349"/>
      <c r="K53" s="349"/>
      <c r="L53" s="349"/>
      <c r="M53" s="349"/>
      <c r="N53" s="349"/>
      <c r="O53" s="349"/>
      <c r="P53" s="349"/>
      <c r="Q53" s="349"/>
      <c r="R53" s="349"/>
      <c r="S53" s="349"/>
      <c r="T53" s="349"/>
      <c r="U53" s="349"/>
      <c r="V53" s="349"/>
    </row>
    <row r="54" spans="1:22" s="350" customFormat="1" x14ac:dyDescent="0.25">
      <c r="A54" s="349"/>
      <c r="B54" s="349"/>
      <c r="C54" s="349"/>
      <c r="D54" s="349"/>
      <c r="E54" s="349"/>
      <c r="F54" s="349"/>
      <c r="G54" s="349"/>
      <c r="H54" s="349"/>
      <c r="I54" s="349"/>
      <c r="J54" s="349"/>
      <c r="K54" s="349"/>
      <c r="L54" s="349"/>
      <c r="M54" s="349"/>
      <c r="N54" s="349"/>
      <c r="O54" s="349"/>
      <c r="P54" s="349"/>
      <c r="Q54" s="349"/>
      <c r="R54" s="349"/>
      <c r="S54" s="349"/>
      <c r="T54" s="349"/>
      <c r="U54" s="349"/>
      <c r="V54" s="349"/>
    </row>
    <row r="55" spans="1:22" s="350" customFormat="1" x14ac:dyDescent="0.25">
      <c r="A55" s="349"/>
      <c r="B55" s="349"/>
      <c r="C55" s="349"/>
      <c r="D55" s="349"/>
      <c r="E55" s="349"/>
      <c r="F55" s="349"/>
      <c r="G55" s="349"/>
      <c r="H55" s="349"/>
      <c r="I55" s="349"/>
      <c r="J55" s="349"/>
      <c r="K55" s="349"/>
      <c r="L55" s="349"/>
      <c r="M55" s="349"/>
      <c r="N55" s="349"/>
      <c r="O55" s="349"/>
      <c r="P55" s="349"/>
      <c r="Q55" s="349"/>
      <c r="R55" s="349"/>
      <c r="S55" s="349"/>
      <c r="T55" s="349"/>
      <c r="U55" s="349"/>
      <c r="V55" s="349"/>
    </row>
    <row r="56" spans="1:22" s="350" customFormat="1" x14ac:dyDescent="0.25">
      <c r="A56" s="349"/>
      <c r="B56" s="349"/>
      <c r="C56" s="349"/>
      <c r="D56" s="349"/>
      <c r="E56" s="349"/>
      <c r="F56" s="349"/>
      <c r="G56" s="349"/>
      <c r="H56" s="349"/>
      <c r="I56" s="349"/>
      <c r="J56" s="349"/>
      <c r="K56" s="349"/>
      <c r="L56" s="349"/>
      <c r="M56" s="349"/>
      <c r="N56" s="349"/>
      <c r="O56" s="349"/>
      <c r="P56" s="349"/>
      <c r="Q56" s="349"/>
      <c r="R56" s="349"/>
      <c r="S56" s="349"/>
      <c r="T56" s="349"/>
      <c r="U56" s="349"/>
      <c r="V56" s="349"/>
    </row>
    <row r="57" spans="1:22" s="350" customFormat="1" x14ac:dyDescent="0.25">
      <c r="A57" s="349"/>
      <c r="B57" s="349"/>
      <c r="C57" s="349"/>
      <c r="D57" s="349"/>
      <c r="E57" s="349"/>
      <c r="F57" s="349"/>
      <c r="G57" s="349"/>
      <c r="H57" s="349"/>
      <c r="I57" s="349"/>
      <c r="J57" s="349"/>
      <c r="K57" s="349"/>
      <c r="L57" s="349"/>
      <c r="M57" s="349"/>
      <c r="N57" s="349"/>
      <c r="O57" s="349"/>
      <c r="P57" s="349"/>
      <c r="Q57" s="349"/>
      <c r="R57" s="349"/>
      <c r="S57" s="349"/>
      <c r="T57" s="349"/>
      <c r="U57" s="349"/>
      <c r="V57" s="349"/>
    </row>
    <row r="58" spans="1:22" s="350" customFormat="1" x14ac:dyDescent="0.25">
      <c r="A58" s="349"/>
      <c r="B58" s="349"/>
      <c r="C58" s="349"/>
      <c r="D58" s="349"/>
      <c r="E58" s="349"/>
      <c r="F58" s="349"/>
      <c r="G58" s="349"/>
      <c r="H58" s="349"/>
      <c r="I58" s="349"/>
      <c r="J58" s="349"/>
      <c r="K58" s="349"/>
      <c r="L58" s="349"/>
      <c r="M58" s="349"/>
      <c r="N58" s="349"/>
      <c r="O58" s="349"/>
      <c r="P58" s="349"/>
      <c r="Q58" s="349"/>
      <c r="R58" s="349"/>
      <c r="S58" s="349"/>
      <c r="T58" s="349"/>
      <c r="U58" s="349"/>
      <c r="V58" s="349"/>
    </row>
    <row r="59" spans="1:22" s="350" customFormat="1" x14ac:dyDescent="0.25">
      <c r="A59" s="349"/>
      <c r="B59" s="349"/>
      <c r="C59" s="349"/>
      <c r="D59" s="349"/>
      <c r="E59" s="349"/>
      <c r="F59" s="349"/>
      <c r="G59" s="349"/>
      <c r="H59" s="349"/>
      <c r="I59" s="349"/>
      <c r="J59" s="349"/>
      <c r="K59" s="349"/>
      <c r="L59" s="349"/>
      <c r="M59" s="349"/>
      <c r="N59" s="349"/>
      <c r="O59" s="349"/>
      <c r="P59" s="349"/>
      <c r="Q59" s="349"/>
      <c r="R59" s="349"/>
      <c r="S59" s="349"/>
      <c r="T59" s="349"/>
      <c r="U59" s="349"/>
      <c r="V59" s="349"/>
    </row>
    <row r="60" spans="1:22" s="350" customFormat="1" x14ac:dyDescent="0.25">
      <c r="A60" s="349"/>
      <c r="B60" s="349"/>
      <c r="C60" s="349"/>
      <c r="D60" s="349"/>
      <c r="E60" s="349"/>
      <c r="F60" s="349"/>
      <c r="G60" s="349"/>
      <c r="H60" s="349"/>
      <c r="I60" s="349"/>
      <c r="J60" s="349"/>
      <c r="K60" s="349"/>
      <c r="L60" s="349"/>
      <c r="M60" s="349"/>
      <c r="N60" s="349"/>
      <c r="O60" s="349"/>
      <c r="P60" s="349"/>
      <c r="Q60" s="349"/>
      <c r="R60" s="349"/>
      <c r="S60" s="349"/>
      <c r="T60" s="349"/>
      <c r="U60" s="349"/>
      <c r="V60" s="349"/>
    </row>
    <row r="61" spans="1:22" s="350" customFormat="1" x14ac:dyDescent="0.25">
      <c r="A61" s="349"/>
      <c r="B61" s="349"/>
      <c r="C61" s="349"/>
      <c r="D61" s="349"/>
      <c r="E61" s="349"/>
      <c r="F61" s="349"/>
      <c r="G61" s="349"/>
      <c r="H61" s="349"/>
      <c r="I61" s="349"/>
      <c r="J61" s="349"/>
      <c r="K61" s="349"/>
      <c r="L61" s="349"/>
      <c r="M61" s="349"/>
      <c r="N61" s="349"/>
      <c r="O61" s="349"/>
      <c r="P61" s="349"/>
      <c r="Q61" s="349"/>
      <c r="R61" s="349"/>
      <c r="S61" s="349"/>
      <c r="T61" s="349"/>
      <c r="U61" s="349"/>
      <c r="V61" s="349"/>
    </row>
    <row r="62" spans="1:22" s="350" customFormat="1" x14ac:dyDescent="0.25">
      <c r="A62" s="349"/>
      <c r="B62" s="349"/>
      <c r="C62" s="349"/>
      <c r="D62" s="349"/>
      <c r="E62" s="349"/>
      <c r="F62" s="349"/>
      <c r="G62" s="349"/>
      <c r="H62" s="349"/>
      <c r="I62" s="349"/>
      <c r="J62" s="349"/>
      <c r="K62" s="349"/>
      <c r="L62" s="349"/>
      <c r="M62" s="349"/>
      <c r="N62" s="349"/>
      <c r="O62" s="349"/>
      <c r="P62" s="349"/>
      <c r="Q62" s="349"/>
      <c r="R62" s="349"/>
      <c r="S62" s="349"/>
      <c r="T62" s="349"/>
      <c r="U62" s="349"/>
      <c r="V62" s="349"/>
    </row>
    <row r="63" spans="1:22" s="350" customFormat="1" x14ac:dyDescent="0.25">
      <c r="A63" s="349"/>
      <c r="B63" s="349"/>
      <c r="C63" s="349"/>
      <c r="D63" s="349"/>
      <c r="E63" s="349"/>
      <c r="F63" s="349"/>
      <c r="G63" s="349"/>
      <c r="H63" s="349"/>
      <c r="I63" s="349"/>
      <c r="J63" s="349"/>
      <c r="K63" s="349"/>
      <c r="L63" s="349"/>
      <c r="M63" s="349"/>
      <c r="N63" s="349"/>
      <c r="O63" s="349"/>
      <c r="P63" s="349"/>
      <c r="Q63" s="349"/>
      <c r="R63" s="349"/>
      <c r="S63" s="349"/>
      <c r="T63" s="349"/>
      <c r="U63" s="349"/>
      <c r="V63" s="349"/>
    </row>
    <row r="64" spans="1:22" s="350" customFormat="1" x14ac:dyDescent="0.25">
      <c r="A64" s="349"/>
      <c r="B64" s="349"/>
      <c r="C64" s="349"/>
      <c r="D64" s="349"/>
      <c r="E64" s="349"/>
      <c r="F64" s="349"/>
      <c r="G64" s="349"/>
      <c r="H64" s="349"/>
      <c r="I64" s="349"/>
      <c r="J64" s="349"/>
      <c r="K64" s="349"/>
      <c r="L64" s="349"/>
      <c r="M64" s="349"/>
      <c r="N64" s="349"/>
      <c r="O64" s="349"/>
      <c r="P64" s="349"/>
      <c r="Q64" s="349"/>
      <c r="R64" s="349"/>
      <c r="S64" s="349"/>
      <c r="T64" s="349"/>
      <c r="U64" s="349"/>
      <c r="V64" s="349"/>
    </row>
    <row r="65" spans="8:22" s="350" customFormat="1" x14ac:dyDescent="0.25">
      <c r="H65" s="349"/>
      <c r="I65" s="349"/>
      <c r="J65" s="349"/>
      <c r="K65" s="349"/>
      <c r="L65" s="349"/>
      <c r="M65" s="349"/>
      <c r="N65" s="349"/>
      <c r="O65" s="349"/>
      <c r="P65" s="349"/>
      <c r="Q65" s="349"/>
      <c r="R65" s="349"/>
      <c r="S65" s="349"/>
      <c r="T65" s="349"/>
      <c r="U65" s="349"/>
      <c r="V65" s="349"/>
    </row>
    <row r="66" spans="8:22" s="350" customFormat="1" x14ac:dyDescent="0.25">
      <c r="H66" s="349"/>
      <c r="I66" s="349"/>
      <c r="J66" s="349"/>
      <c r="K66" s="349"/>
      <c r="L66" s="349"/>
      <c r="M66" s="349"/>
      <c r="N66" s="349"/>
      <c r="O66" s="349"/>
      <c r="P66" s="349"/>
      <c r="Q66" s="349"/>
      <c r="R66" s="349"/>
      <c r="S66" s="349"/>
      <c r="T66" s="349"/>
      <c r="U66" s="349"/>
      <c r="V66" s="349"/>
    </row>
    <row r="67" spans="8:22" s="350" customFormat="1" x14ac:dyDescent="0.25">
      <c r="H67" s="349"/>
      <c r="I67" s="349"/>
      <c r="J67" s="349"/>
      <c r="K67" s="349"/>
      <c r="L67" s="349"/>
      <c r="M67" s="349"/>
      <c r="N67" s="349"/>
      <c r="O67" s="349"/>
      <c r="P67" s="349"/>
      <c r="Q67" s="349"/>
      <c r="R67" s="349"/>
      <c r="S67" s="349"/>
      <c r="T67" s="349"/>
      <c r="U67" s="349"/>
      <c r="V67" s="349"/>
    </row>
    <row r="68" spans="8:22" s="350" customFormat="1" x14ac:dyDescent="0.25">
      <c r="H68" s="349"/>
      <c r="I68" s="349"/>
      <c r="J68" s="349"/>
      <c r="K68" s="349"/>
      <c r="L68" s="349"/>
      <c r="M68" s="349"/>
      <c r="N68" s="349"/>
      <c r="O68" s="349"/>
      <c r="P68" s="349"/>
      <c r="Q68" s="349"/>
      <c r="R68" s="349"/>
      <c r="S68" s="349"/>
      <c r="T68" s="349"/>
      <c r="U68" s="349"/>
      <c r="V68" s="349"/>
    </row>
    <row r="69" spans="8:22" s="350" customFormat="1" x14ac:dyDescent="0.25">
      <c r="H69" s="349"/>
      <c r="I69" s="349"/>
      <c r="J69" s="349"/>
      <c r="K69" s="349"/>
      <c r="L69" s="349"/>
      <c r="M69" s="349"/>
      <c r="N69" s="349"/>
      <c r="O69" s="349"/>
      <c r="P69" s="349"/>
      <c r="Q69" s="349"/>
      <c r="R69" s="349"/>
      <c r="S69" s="349"/>
      <c r="T69" s="349"/>
      <c r="U69" s="349"/>
      <c r="V69" s="349"/>
    </row>
    <row r="70" spans="8:22" s="350" customFormat="1" x14ac:dyDescent="0.25">
      <c r="H70" s="349"/>
      <c r="I70" s="349"/>
      <c r="J70" s="349"/>
      <c r="K70" s="349"/>
      <c r="L70" s="349"/>
      <c r="M70" s="349"/>
      <c r="N70" s="349"/>
      <c r="O70" s="349"/>
      <c r="P70" s="349"/>
      <c r="Q70" s="349"/>
      <c r="R70" s="349"/>
      <c r="S70" s="349"/>
      <c r="T70" s="349"/>
      <c r="U70" s="349"/>
      <c r="V70" s="349"/>
    </row>
    <row r="71" spans="8:22" s="350" customFormat="1" x14ac:dyDescent="0.25">
      <c r="H71" s="349"/>
      <c r="I71" s="349"/>
      <c r="J71" s="349"/>
      <c r="K71" s="349"/>
      <c r="L71" s="349"/>
      <c r="M71" s="349"/>
      <c r="N71" s="349"/>
      <c r="O71" s="349"/>
      <c r="P71" s="349"/>
      <c r="Q71" s="349"/>
      <c r="R71" s="349"/>
      <c r="S71" s="349"/>
      <c r="T71" s="349"/>
      <c r="U71" s="349"/>
      <c r="V71" s="349"/>
    </row>
    <row r="72" spans="8:22" s="350" customFormat="1" x14ac:dyDescent="0.25">
      <c r="H72" s="349"/>
      <c r="I72" s="349"/>
      <c r="J72" s="349"/>
      <c r="K72" s="349"/>
      <c r="L72" s="349"/>
      <c r="M72" s="349"/>
      <c r="N72" s="349"/>
      <c r="O72" s="349"/>
      <c r="P72" s="349"/>
      <c r="Q72" s="349"/>
      <c r="R72" s="349"/>
      <c r="S72" s="349"/>
      <c r="T72" s="349"/>
      <c r="U72" s="349"/>
      <c r="V72" s="349"/>
    </row>
    <row r="73" spans="8:22" s="350" customFormat="1" x14ac:dyDescent="0.25">
      <c r="H73" s="349"/>
      <c r="I73" s="349"/>
      <c r="J73" s="349"/>
      <c r="K73" s="349"/>
      <c r="L73" s="349"/>
      <c r="M73" s="349"/>
      <c r="N73" s="349"/>
      <c r="O73" s="349"/>
      <c r="P73" s="349"/>
      <c r="Q73" s="349"/>
      <c r="R73" s="349"/>
      <c r="S73" s="349"/>
      <c r="T73" s="349"/>
      <c r="U73" s="349"/>
      <c r="V73" s="349"/>
    </row>
    <row r="74" spans="8:22" s="350" customFormat="1" x14ac:dyDescent="0.25">
      <c r="H74" s="349"/>
      <c r="I74" s="349"/>
      <c r="J74" s="349"/>
      <c r="K74" s="349"/>
      <c r="L74" s="349"/>
      <c r="M74" s="349"/>
      <c r="N74" s="349"/>
      <c r="O74" s="349"/>
      <c r="P74" s="349"/>
      <c r="Q74" s="349"/>
      <c r="R74" s="349"/>
      <c r="S74" s="349"/>
      <c r="T74" s="349"/>
      <c r="U74" s="349"/>
      <c r="V74" s="349"/>
    </row>
    <row r="75" spans="8:22" s="350" customFormat="1" x14ac:dyDescent="0.25">
      <c r="H75" s="349"/>
      <c r="I75" s="349"/>
      <c r="J75" s="349"/>
      <c r="K75" s="349"/>
      <c r="L75" s="349"/>
      <c r="M75" s="349"/>
      <c r="N75" s="349"/>
      <c r="O75" s="349"/>
      <c r="P75" s="349"/>
      <c r="Q75" s="349"/>
      <c r="R75" s="349"/>
      <c r="S75" s="349"/>
      <c r="T75" s="349"/>
      <c r="U75" s="349"/>
      <c r="V75" s="349"/>
    </row>
    <row r="76" spans="8:22" s="350" customFormat="1" x14ac:dyDescent="0.25">
      <c r="H76" s="349"/>
      <c r="I76" s="349"/>
      <c r="J76" s="349"/>
      <c r="K76" s="349"/>
      <c r="L76" s="349"/>
      <c r="M76" s="349"/>
      <c r="N76" s="349"/>
      <c r="O76" s="349"/>
      <c r="P76" s="349"/>
      <c r="Q76" s="349"/>
      <c r="R76" s="349"/>
      <c r="S76" s="349"/>
      <c r="T76" s="349"/>
      <c r="U76" s="349"/>
      <c r="V76" s="349"/>
    </row>
    <row r="77" spans="8:22" s="350" customFormat="1" x14ac:dyDescent="0.25">
      <c r="H77" s="349"/>
      <c r="I77" s="349"/>
      <c r="J77" s="349"/>
      <c r="K77" s="349"/>
      <c r="L77" s="349"/>
      <c r="M77" s="349"/>
      <c r="N77" s="349"/>
      <c r="O77" s="349"/>
      <c r="P77" s="349"/>
      <c r="Q77" s="349"/>
      <c r="R77" s="349"/>
      <c r="S77" s="349"/>
      <c r="T77" s="349"/>
      <c r="U77" s="349"/>
      <c r="V77" s="349"/>
    </row>
    <row r="78" spans="8:22" s="350" customFormat="1" x14ac:dyDescent="0.25">
      <c r="H78" s="349"/>
      <c r="I78" s="349"/>
      <c r="J78" s="349"/>
      <c r="K78" s="349"/>
      <c r="L78" s="349"/>
      <c r="M78" s="349"/>
      <c r="N78" s="349"/>
      <c r="O78" s="349"/>
      <c r="P78" s="349"/>
      <c r="Q78" s="349"/>
      <c r="R78" s="349"/>
      <c r="S78" s="349"/>
      <c r="T78" s="349"/>
      <c r="U78" s="349"/>
      <c r="V78" s="349"/>
    </row>
    <row r="79" spans="8:22" s="350" customFormat="1" x14ac:dyDescent="0.25">
      <c r="H79" s="349"/>
      <c r="I79" s="349"/>
      <c r="J79" s="349"/>
      <c r="K79" s="349"/>
      <c r="L79" s="349"/>
      <c r="M79" s="349"/>
      <c r="N79" s="349"/>
      <c r="O79" s="349"/>
      <c r="P79" s="349"/>
      <c r="Q79" s="349"/>
      <c r="R79" s="349"/>
      <c r="S79" s="349"/>
      <c r="T79" s="349"/>
      <c r="U79" s="349"/>
      <c r="V79" s="349"/>
    </row>
    <row r="80" spans="8:22" s="350" customFormat="1" x14ac:dyDescent="0.25">
      <c r="H80" s="349"/>
      <c r="I80" s="349"/>
      <c r="J80" s="349"/>
      <c r="K80" s="349"/>
      <c r="L80" s="349"/>
      <c r="M80" s="349"/>
      <c r="N80" s="349"/>
      <c r="O80" s="349"/>
      <c r="P80" s="349"/>
      <c r="Q80" s="349"/>
      <c r="R80" s="349"/>
      <c r="S80" s="349"/>
      <c r="T80" s="349"/>
      <c r="U80" s="349"/>
      <c r="V80" s="349"/>
    </row>
    <row r="81" spans="8:22" s="350" customFormat="1" x14ac:dyDescent="0.25">
      <c r="H81" s="349"/>
      <c r="I81" s="349"/>
      <c r="J81" s="349"/>
      <c r="K81" s="349"/>
      <c r="L81" s="349"/>
      <c r="M81" s="349"/>
      <c r="N81" s="349"/>
      <c r="O81" s="349"/>
      <c r="P81" s="349"/>
      <c r="Q81" s="349"/>
      <c r="R81" s="349"/>
      <c r="S81" s="349"/>
      <c r="T81" s="349"/>
      <c r="U81" s="349"/>
      <c r="V81" s="349"/>
    </row>
    <row r="82" spans="8:22" s="350" customFormat="1" x14ac:dyDescent="0.25">
      <c r="H82" s="349"/>
      <c r="I82" s="349"/>
      <c r="J82" s="349"/>
      <c r="K82" s="349"/>
      <c r="L82" s="349"/>
      <c r="M82" s="349"/>
      <c r="N82" s="349"/>
      <c r="O82" s="349"/>
      <c r="P82" s="349"/>
      <c r="Q82" s="349"/>
      <c r="R82" s="349"/>
      <c r="S82" s="349"/>
      <c r="T82" s="349"/>
      <c r="U82" s="349"/>
      <c r="V82" s="349"/>
    </row>
    <row r="83" spans="8:22" s="350" customFormat="1" x14ac:dyDescent="0.25">
      <c r="H83" s="349"/>
      <c r="I83" s="349"/>
      <c r="J83" s="349"/>
      <c r="K83" s="349"/>
      <c r="L83" s="349"/>
      <c r="M83" s="349"/>
      <c r="N83" s="349"/>
      <c r="O83" s="349"/>
      <c r="P83" s="349"/>
      <c r="Q83" s="349"/>
      <c r="R83" s="349"/>
      <c r="S83" s="349"/>
      <c r="T83" s="349"/>
      <c r="U83" s="349"/>
      <c r="V83" s="349"/>
    </row>
    <row r="84" spans="8:22" s="350" customFormat="1" x14ac:dyDescent="0.25">
      <c r="H84" s="349"/>
      <c r="I84" s="349"/>
      <c r="J84" s="349"/>
      <c r="K84" s="349"/>
      <c r="L84" s="349"/>
      <c r="M84" s="349"/>
      <c r="N84" s="349"/>
      <c r="O84" s="349"/>
      <c r="P84" s="349"/>
      <c r="Q84" s="349"/>
      <c r="R84" s="349"/>
      <c r="S84" s="349"/>
      <c r="T84" s="349"/>
      <c r="U84" s="349"/>
      <c r="V84" s="349"/>
    </row>
    <row r="85" spans="8:22" s="350" customFormat="1" x14ac:dyDescent="0.25">
      <c r="H85" s="349"/>
      <c r="I85" s="349"/>
      <c r="J85" s="349"/>
      <c r="K85" s="349"/>
      <c r="L85" s="349"/>
      <c r="M85" s="349"/>
      <c r="N85" s="349"/>
      <c r="O85" s="349"/>
      <c r="P85" s="349"/>
      <c r="Q85" s="349"/>
      <c r="R85" s="349"/>
      <c r="S85" s="349"/>
      <c r="T85" s="349"/>
      <c r="U85" s="349"/>
      <c r="V85" s="349"/>
    </row>
    <row r="86" spans="8:22" s="350" customFormat="1" x14ac:dyDescent="0.25">
      <c r="H86" s="349"/>
      <c r="I86" s="349"/>
      <c r="J86" s="349"/>
      <c r="K86" s="349"/>
      <c r="L86" s="349"/>
      <c r="M86" s="349"/>
      <c r="N86" s="349"/>
      <c r="O86" s="349"/>
      <c r="P86" s="349"/>
      <c r="Q86" s="349"/>
      <c r="R86" s="349"/>
      <c r="S86" s="349"/>
      <c r="T86" s="349"/>
      <c r="U86" s="349"/>
      <c r="V86" s="349"/>
    </row>
    <row r="87" spans="8:22" s="350" customFormat="1" x14ac:dyDescent="0.25">
      <c r="H87" s="349"/>
      <c r="I87" s="349"/>
      <c r="J87" s="349"/>
      <c r="K87" s="349"/>
      <c r="L87" s="349"/>
      <c r="M87" s="349"/>
      <c r="N87" s="349"/>
      <c r="O87" s="349"/>
      <c r="P87" s="349"/>
      <c r="Q87" s="349"/>
      <c r="R87" s="349"/>
      <c r="S87" s="349"/>
      <c r="T87" s="349"/>
      <c r="U87" s="349"/>
      <c r="V87" s="349"/>
    </row>
    <row r="88" spans="8:22" s="350" customFormat="1" x14ac:dyDescent="0.25">
      <c r="H88" s="349"/>
      <c r="I88" s="349"/>
      <c r="J88" s="349"/>
      <c r="K88" s="349"/>
      <c r="L88" s="349"/>
      <c r="M88" s="349"/>
      <c r="N88" s="349"/>
      <c r="O88" s="349"/>
      <c r="P88" s="349"/>
      <c r="Q88" s="349"/>
      <c r="R88" s="349"/>
      <c r="S88" s="349"/>
      <c r="T88" s="349"/>
      <c r="U88" s="349"/>
      <c r="V88" s="349"/>
    </row>
    <row r="89" spans="8:22" s="350" customFormat="1" x14ac:dyDescent="0.25">
      <c r="H89" s="349"/>
      <c r="I89" s="349"/>
      <c r="J89" s="349"/>
      <c r="K89" s="349"/>
      <c r="L89" s="349"/>
      <c r="M89" s="349"/>
      <c r="N89" s="349"/>
      <c r="O89" s="349"/>
      <c r="P89" s="349"/>
      <c r="Q89" s="349"/>
      <c r="R89" s="349"/>
      <c r="S89" s="349"/>
      <c r="T89" s="349"/>
      <c r="U89" s="349"/>
      <c r="V89" s="349"/>
    </row>
    <row r="90" spans="8:22" s="350" customFormat="1" x14ac:dyDescent="0.25">
      <c r="H90" s="349"/>
      <c r="I90" s="349"/>
      <c r="J90" s="349"/>
      <c r="K90" s="349"/>
      <c r="L90" s="349"/>
      <c r="M90" s="349"/>
      <c r="N90" s="349"/>
      <c r="O90" s="349"/>
      <c r="P90" s="349"/>
      <c r="Q90" s="349"/>
      <c r="R90" s="349"/>
      <c r="S90" s="349"/>
      <c r="T90" s="349"/>
      <c r="U90" s="349"/>
      <c r="V90" s="349"/>
    </row>
    <row r="91" spans="8:22" s="350" customFormat="1" x14ac:dyDescent="0.25">
      <c r="H91" s="349"/>
      <c r="I91" s="349"/>
      <c r="J91" s="349"/>
      <c r="K91" s="349"/>
      <c r="L91" s="349"/>
      <c r="M91" s="349"/>
      <c r="N91" s="349"/>
      <c r="O91" s="349"/>
      <c r="P91" s="349"/>
      <c r="Q91" s="349"/>
      <c r="R91" s="349"/>
      <c r="S91" s="349"/>
      <c r="T91" s="349"/>
      <c r="U91" s="349"/>
      <c r="V91" s="349"/>
    </row>
    <row r="92" spans="8:22" s="350" customFormat="1" x14ac:dyDescent="0.25">
      <c r="H92" s="349"/>
      <c r="I92" s="349"/>
      <c r="J92" s="349"/>
      <c r="K92" s="349"/>
      <c r="L92" s="349"/>
      <c r="M92" s="349"/>
      <c r="N92" s="349"/>
      <c r="O92" s="349"/>
      <c r="P92" s="349"/>
      <c r="Q92" s="349"/>
      <c r="R92" s="349"/>
      <c r="S92" s="349"/>
      <c r="T92" s="349"/>
      <c r="U92" s="349"/>
      <c r="V92" s="349"/>
    </row>
    <row r="93" spans="8:22" s="350" customFormat="1" x14ac:dyDescent="0.25">
      <c r="H93" s="349"/>
      <c r="I93" s="349"/>
      <c r="J93" s="349"/>
      <c r="K93" s="349"/>
      <c r="L93" s="349"/>
      <c r="M93" s="349"/>
      <c r="N93" s="349"/>
      <c r="O93" s="349"/>
      <c r="P93" s="349"/>
      <c r="Q93" s="349"/>
      <c r="R93" s="349"/>
      <c r="S93" s="349"/>
      <c r="T93" s="349"/>
      <c r="U93" s="349"/>
      <c r="V93" s="349"/>
    </row>
    <row r="94" spans="8:22" s="350" customFormat="1" x14ac:dyDescent="0.25">
      <c r="H94" s="349"/>
      <c r="I94" s="349"/>
      <c r="J94" s="349"/>
      <c r="K94" s="349"/>
      <c r="L94" s="349"/>
      <c r="M94" s="349"/>
      <c r="N94" s="349"/>
      <c r="O94" s="349"/>
      <c r="P94" s="349"/>
      <c r="Q94" s="349"/>
      <c r="R94" s="349"/>
      <c r="S94" s="349"/>
      <c r="T94" s="349"/>
      <c r="U94" s="349"/>
      <c r="V94" s="349"/>
    </row>
    <row r="95" spans="8:22" s="350" customFormat="1" x14ac:dyDescent="0.25">
      <c r="H95" s="349"/>
      <c r="I95" s="349"/>
      <c r="J95" s="349"/>
      <c r="K95" s="349"/>
      <c r="L95" s="349"/>
      <c r="M95" s="349"/>
      <c r="N95" s="349"/>
      <c r="O95" s="349"/>
      <c r="P95" s="349"/>
      <c r="Q95" s="349"/>
      <c r="R95" s="349"/>
      <c r="S95" s="349"/>
      <c r="T95" s="349"/>
      <c r="U95" s="349"/>
      <c r="V95" s="349"/>
    </row>
    <row r="96" spans="8:22" s="350" customFormat="1" x14ac:dyDescent="0.25">
      <c r="H96" s="349"/>
      <c r="I96" s="349"/>
      <c r="J96" s="349"/>
      <c r="K96" s="349"/>
      <c r="L96" s="349"/>
      <c r="M96" s="349"/>
      <c r="N96" s="349"/>
      <c r="O96" s="349"/>
      <c r="P96" s="349"/>
      <c r="Q96" s="349"/>
      <c r="R96" s="349"/>
      <c r="S96" s="349"/>
      <c r="T96" s="349"/>
      <c r="U96" s="349"/>
      <c r="V96" s="349"/>
    </row>
    <row r="97" spans="7:22" s="350" customFormat="1" x14ac:dyDescent="0.25">
      <c r="G97" s="349"/>
      <c r="H97" s="349"/>
      <c r="I97" s="349"/>
      <c r="J97" s="349"/>
      <c r="K97" s="349"/>
      <c r="L97" s="349"/>
      <c r="M97" s="349"/>
      <c r="N97" s="349"/>
      <c r="O97" s="349"/>
      <c r="P97" s="349"/>
      <c r="Q97" s="349"/>
      <c r="R97" s="349"/>
      <c r="S97" s="349"/>
      <c r="T97" s="349"/>
      <c r="U97" s="349"/>
      <c r="V97" s="349"/>
    </row>
    <row r="98" spans="7:22" s="350" customFormat="1" x14ac:dyDescent="0.25">
      <c r="G98" s="349"/>
      <c r="H98" s="349"/>
      <c r="I98" s="349"/>
      <c r="J98" s="349"/>
      <c r="K98" s="349"/>
      <c r="L98" s="349"/>
      <c r="M98" s="349"/>
      <c r="N98" s="349"/>
      <c r="O98" s="349"/>
      <c r="P98" s="349"/>
      <c r="Q98" s="349"/>
      <c r="R98" s="349"/>
      <c r="S98" s="349"/>
      <c r="T98" s="349"/>
      <c r="U98" s="349"/>
      <c r="V98" s="349"/>
    </row>
    <row r="99" spans="7:22" s="350" customFormat="1" x14ac:dyDescent="0.25">
      <c r="G99" s="349"/>
      <c r="H99" s="349"/>
      <c r="I99" s="349"/>
      <c r="J99" s="349"/>
      <c r="K99" s="349"/>
      <c r="L99" s="349"/>
      <c r="M99" s="349"/>
      <c r="N99" s="349"/>
      <c r="O99" s="349"/>
      <c r="P99" s="349"/>
      <c r="Q99" s="349"/>
      <c r="R99" s="349"/>
      <c r="S99" s="349"/>
      <c r="T99" s="349"/>
      <c r="U99" s="349"/>
      <c r="V99" s="349"/>
    </row>
    <row r="100" spans="7:22" x14ac:dyDescent="0.25">
      <c r="G100" s="349"/>
      <c r="H100" s="349"/>
    </row>
    <row r="101" spans="7:22" x14ac:dyDescent="0.25">
      <c r="G101" s="349"/>
      <c r="H101" s="349"/>
    </row>
    <row r="102" spans="7:22" x14ac:dyDescent="0.25">
      <c r="G102" s="349"/>
      <c r="H102" s="349"/>
    </row>
    <row r="103" spans="7:22" x14ac:dyDescent="0.25">
      <c r="G103" s="349"/>
      <c r="H103" s="349"/>
    </row>
    <row r="104" spans="7:22" x14ac:dyDescent="0.25">
      <c r="G104" s="349"/>
      <c r="H104" s="349"/>
    </row>
    <row r="105" spans="7:22" x14ac:dyDescent="0.25">
      <c r="G105" s="349"/>
      <c r="H105" s="349"/>
    </row>
  </sheetData>
  <sheetProtection algorithmName="SHA-512" hashValue="8Jh1HC7bTZNEyFDDnQtXe1wJ5UyOUDZZWr16N8uaULZQnaJs1Mat8SqFuz/VHct7u2A6mBDo25VeA7XNSZM6Fw==" saltValue="Bz6tsWT4njTMbB7+tt1gZw==" spinCount="100000" sheet="1" formatCells="0" formatColumns="0" formatRows="0" insertRows="0" deleteRows="0"/>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35">
    <mergeCell ref="D1:E1"/>
    <mergeCell ref="D29:E29"/>
    <mergeCell ref="A3:E3"/>
    <mergeCell ref="A1:B1"/>
    <mergeCell ref="D9:E9"/>
    <mergeCell ref="D10:E10"/>
    <mergeCell ref="D11:E11"/>
    <mergeCell ref="D13:E13"/>
    <mergeCell ref="D12:E12"/>
    <mergeCell ref="D14:E14"/>
    <mergeCell ref="D8:E8"/>
    <mergeCell ref="D15:E15"/>
    <mergeCell ref="D16:E16"/>
    <mergeCell ref="A2:E2"/>
    <mergeCell ref="D27:E27"/>
    <mergeCell ref="D28:E28"/>
    <mergeCell ref="D32:E32"/>
    <mergeCell ref="D6:E6"/>
    <mergeCell ref="D7:E7"/>
    <mergeCell ref="D22:E22"/>
    <mergeCell ref="D23:E23"/>
    <mergeCell ref="D24:E24"/>
    <mergeCell ref="D25:E25"/>
    <mergeCell ref="D26:E26"/>
    <mergeCell ref="A5:E5"/>
    <mergeCell ref="A18:E18"/>
    <mergeCell ref="D19:E19"/>
    <mergeCell ref="D20:E20"/>
    <mergeCell ref="D21:E21"/>
    <mergeCell ref="A36:E36"/>
    <mergeCell ref="A37:E37"/>
    <mergeCell ref="A39:E39"/>
    <mergeCell ref="A41:E43"/>
    <mergeCell ref="D33:E33"/>
    <mergeCell ref="D34:E34"/>
  </mergeCells>
  <phoneticPr fontId="3" type="noConversion"/>
  <printOptions horizontalCentered="1"/>
  <pageMargins left="0.5" right="0.5" top="0.25" bottom="0.25" header="0.5" footer="0.5"/>
  <pageSetup scale="78"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1E4D-69FF-480B-830E-47411A31EADA}">
  <sheetPr codeName="Sheet8">
    <tabColor theme="4" tint="0.59999389629810485"/>
    <pageSetUpPr fitToPage="1"/>
  </sheetPr>
  <dimension ref="A1:T37"/>
  <sheetViews>
    <sheetView showGridLines="0" zoomScale="90" zoomScaleNormal="90" workbookViewId="0">
      <selection activeCell="C27" sqref="C27"/>
    </sheetView>
  </sheetViews>
  <sheetFormatPr defaultColWidth="9.1796875" defaultRowHeight="13" x14ac:dyDescent="0.25"/>
  <cols>
    <col min="1" max="1" width="91.7265625" style="126" bestFit="1" customWidth="1"/>
    <col min="2" max="2" width="30.54296875" style="126" customWidth="1"/>
    <col min="3" max="3" width="25.453125" style="206" customWidth="1"/>
    <col min="4" max="4" width="51.1796875" style="204" customWidth="1"/>
    <col min="5" max="5" width="22.453125" style="205" customWidth="1"/>
    <col min="6" max="6" width="6.1796875" style="206" bestFit="1" customWidth="1"/>
    <col min="7" max="7" width="9.81640625" style="204" customWidth="1"/>
    <col min="8" max="8" width="22.54296875" style="205" customWidth="1"/>
    <col min="9" max="9" width="6.1796875" style="206" bestFit="1" customWidth="1"/>
    <col min="10" max="10" width="27.1796875" style="204" customWidth="1"/>
    <col min="11" max="11" width="22.54296875" style="205" customWidth="1"/>
    <col min="12" max="12" width="21.81640625" style="201" customWidth="1"/>
    <col min="13" max="13" width="22.81640625" style="202" customWidth="1"/>
    <col min="14" max="14" width="24.1796875" style="203" customWidth="1"/>
    <col min="15" max="16384" width="9.1796875" style="126"/>
  </cols>
  <sheetData>
    <row r="1" spans="1:20" s="135" customFormat="1" ht="11.25" customHeight="1" x14ac:dyDescent="0.25">
      <c r="A1" s="605" t="s">
        <v>37</v>
      </c>
      <c r="B1" s="605"/>
      <c r="C1" s="164"/>
      <c r="D1" s="164"/>
      <c r="E1" s="164"/>
      <c r="F1" s="165"/>
      <c r="G1" s="165"/>
      <c r="H1" s="165"/>
      <c r="I1" s="165"/>
      <c r="J1" s="165"/>
      <c r="K1" s="165"/>
      <c r="L1" s="780"/>
      <c r="M1" s="780"/>
      <c r="N1" s="780"/>
    </row>
    <row r="2" spans="1:20" s="166" customFormat="1" ht="18.5" thickBot="1" x14ac:dyDescent="0.3">
      <c r="A2" s="635" t="s">
        <v>272</v>
      </c>
      <c r="B2" s="635"/>
      <c r="C2" s="635"/>
      <c r="D2" s="635"/>
      <c r="E2" s="373"/>
      <c r="F2" s="373"/>
      <c r="G2" s="373"/>
      <c r="H2" s="373"/>
      <c r="I2" s="373"/>
      <c r="J2" s="373"/>
      <c r="K2" s="373"/>
      <c r="L2" s="373"/>
      <c r="M2" s="373"/>
      <c r="N2" s="373"/>
    </row>
    <row r="3" spans="1:20" s="168" customFormat="1" ht="14.25" customHeight="1" x14ac:dyDescent="0.25">
      <c r="A3" s="599" t="s">
        <v>338</v>
      </c>
      <c r="B3" s="600"/>
      <c r="C3" s="600"/>
      <c r="D3" s="601"/>
      <c r="E3" s="174"/>
      <c r="F3" s="174"/>
      <c r="G3" s="174"/>
      <c r="H3" s="174"/>
      <c r="I3" s="174"/>
      <c r="J3" s="174"/>
      <c r="K3" s="174"/>
      <c r="L3" s="174"/>
      <c r="M3" s="174"/>
      <c r="N3" s="174"/>
      <c r="O3" s="174"/>
      <c r="P3" s="174"/>
      <c r="Q3" s="167"/>
      <c r="R3" s="167"/>
      <c r="S3" s="167"/>
      <c r="T3" s="167"/>
    </row>
    <row r="4" spans="1:20" ht="81" customHeight="1" thickBot="1" x14ac:dyDescent="0.3">
      <c r="A4" s="602"/>
      <c r="B4" s="603"/>
      <c r="C4" s="603"/>
      <c r="D4" s="604"/>
      <c r="E4" s="174"/>
      <c r="F4" s="174"/>
      <c r="G4" s="174"/>
      <c r="H4" s="174"/>
      <c r="I4" s="174"/>
      <c r="J4" s="174"/>
      <c r="K4" s="174"/>
      <c r="L4" s="174"/>
      <c r="M4" s="174"/>
      <c r="N4" s="174"/>
      <c r="O4" s="174"/>
      <c r="P4" s="174"/>
      <c r="Q4" s="125"/>
      <c r="R4" s="125"/>
      <c r="S4" s="125"/>
      <c r="T4" s="125"/>
    </row>
    <row r="5" spans="1:20" ht="12" customHeight="1" thickBot="1" x14ac:dyDescent="0.3">
      <c r="A5" s="169"/>
      <c r="B5" s="169"/>
      <c r="C5" s="169"/>
      <c r="D5" s="169"/>
      <c r="E5" s="169"/>
      <c r="F5" s="169"/>
      <c r="G5" s="169"/>
      <c r="H5" s="169"/>
      <c r="I5" s="169"/>
      <c r="J5" s="169"/>
      <c r="K5" s="169"/>
      <c r="L5" s="170"/>
      <c r="M5" s="127"/>
      <c r="N5" s="169"/>
      <c r="O5" s="125"/>
      <c r="P5" s="125"/>
      <c r="Q5" s="125"/>
      <c r="R5" s="125"/>
      <c r="S5" s="125"/>
      <c r="T5" s="125"/>
    </row>
    <row r="6" spans="1:20" ht="52" customHeight="1" x14ac:dyDescent="0.25">
      <c r="A6" s="374" t="s">
        <v>288</v>
      </c>
      <c r="B6" s="505" t="s">
        <v>273</v>
      </c>
      <c r="C6" s="396" t="s">
        <v>289</v>
      </c>
      <c r="D6" s="397" t="s">
        <v>287</v>
      </c>
      <c r="E6" s="206"/>
      <c r="F6" s="204"/>
      <c r="G6" s="125"/>
      <c r="H6" s="125"/>
      <c r="I6" s="125"/>
      <c r="J6" s="125"/>
      <c r="K6" s="125"/>
      <c r="L6" s="125"/>
      <c r="M6" s="126"/>
      <c r="N6" s="126"/>
    </row>
    <row r="7" spans="1:20" s="174" customFormat="1" ht="15.75" customHeight="1" x14ac:dyDescent="0.25">
      <c r="A7" s="87" t="s">
        <v>274</v>
      </c>
      <c r="B7" s="75"/>
      <c r="C7" s="414">
        <f t="shared" ref="C7:C17" si="0">SUM(B7:B7)</f>
        <v>0</v>
      </c>
      <c r="D7" s="84"/>
    </row>
    <row r="8" spans="1:20" s="174" customFormat="1" ht="15.75" customHeight="1" x14ac:dyDescent="0.25">
      <c r="A8" s="87" t="s">
        <v>332</v>
      </c>
      <c r="B8" s="75"/>
      <c r="C8" s="414">
        <f t="shared" si="0"/>
        <v>0</v>
      </c>
      <c r="D8" s="84"/>
    </row>
    <row r="9" spans="1:20" s="174" customFormat="1" ht="15.75" customHeight="1" x14ac:dyDescent="0.25">
      <c r="A9" s="87" t="s">
        <v>275</v>
      </c>
      <c r="B9" s="75"/>
      <c r="C9" s="414">
        <f t="shared" si="0"/>
        <v>0</v>
      </c>
      <c r="D9" s="84"/>
    </row>
    <row r="10" spans="1:20" s="174" customFormat="1" ht="15.75" customHeight="1" x14ac:dyDescent="0.25">
      <c r="A10" s="87" t="s">
        <v>276</v>
      </c>
      <c r="B10" s="75"/>
      <c r="C10" s="414">
        <f t="shared" si="0"/>
        <v>0</v>
      </c>
      <c r="D10" s="84"/>
    </row>
    <row r="11" spans="1:20" ht="15.75" customHeight="1" x14ac:dyDescent="0.25">
      <c r="A11" s="88" t="s">
        <v>277</v>
      </c>
      <c r="B11" s="75"/>
      <c r="C11" s="414">
        <f t="shared" si="0"/>
        <v>0</v>
      </c>
      <c r="D11" s="84"/>
      <c r="E11" s="125"/>
      <c r="F11" s="125"/>
      <c r="G11" s="125"/>
      <c r="H11" s="125"/>
      <c r="I11" s="125"/>
      <c r="J11" s="125"/>
      <c r="K11" s="126"/>
      <c r="L11" s="126"/>
      <c r="M11" s="126"/>
      <c r="N11" s="126"/>
    </row>
    <row r="12" spans="1:20" ht="30" customHeight="1" x14ac:dyDescent="0.25">
      <c r="A12" s="88" t="s">
        <v>278</v>
      </c>
      <c r="B12" s="75"/>
      <c r="C12" s="414">
        <f t="shared" si="0"/>
        <v>0</v>
      </c>
      <c r="D12" s="84"/>
      <c r="E12" s="125"/>
      <c r="F12" s="125"/>
      <c r="G12" s="125"/>
      <c r="H12" s="125"/>
      <c r="I12" s="125"/>
      <c r="J12" s="125"/>
      <c r="K12" s="126"/>
      <c r="L12" s="126"/>
      <c r="M12" s="126"/>
      <c r="N12" s="126"/>
    </row>
    <row r="13" spans="1:20" ht="30" customHeight="1" x14ac:dyDescent="0.25">
      <c r="A13" s="88" t="s">
        <v>279</v>
      </c>
      <c r="B13" s="75"/>
      <c r="C13" s="414">
        <f t="shared" si="0"/>
        <v>0</v>
      </c>
      <c r="D13" s="84"/>
      <c r="E13" s="125"/>
      <c r="F13" s="125"/>
      <c r="G13" s="125"/>
      <c r="H13" s="125"/>
      <c r="I13" s="125"/>
      <c r="J13" s="125"/>
      <c r="K13" s="126"/>
      <c r="L13" s="126"/>
      <c r="M13" s="126"/>
      <c r="N13" s="126"/>
    </row>
    <row r="14" spans="1:20" ht="30" customHeight="1" x14ac:dyDescent="0.25">
      <c r="A14" s="88" t="s">
        <v>280</v>
      </c>
      <c r="B14" s="75"/>
      <c r="C14" s="414">
        <f t="shared" si="0"/>
        <v>0</v>
      </c>
      <c r="D14" s="84"/>
      <c r="E14" s="125"/>
      <c r="F14" s="125"/>
      <c r="G14" s="125"/>
      <c r="H14" s="125"/>
      <c r="I14" s="125"/>
      <c r="J14" s="125"/>
      <c r="K14" s="126"/>
      <c r="L14" s="126"/>
      <c r="M14" s="126"/>
      <c r="N14" s="126"/>
    </row>
    <row r="15" spans="1:20" ht="15.75" customHeight="1" x14ac:dyDescent="0.25">
      <c r="A15" s="88" t="s">
        <v>281</v>
      </c>
      <c r="B15" s="75"/>
      <c r="C15" s="414">
        <f t="shared" si="0"/>
        <v>0</v>
      </c>
      <c r="D15" s="84"/>
      <c r="E15" s="125"/>
      <c r="F15" s="125"/>
      <c r="G15" s="125"/>
      <c r="H15" s="125"/>
      <c r="I15" s="125"/>
      <c r="J15" s="125"/>
      <c r="K15" s="126"/>
      <c r="L15" s="126"/>
      <c r="M15" s="126"/>
      <c r="N15" s="126"/>
    </row>
    <row r="16" spans="1:20" ht="41.5" customHeight="1" x14ac:dyDescent="0.25">
      <c r="A16" s="88" t="s">
        <v>282</v>
      </c>
      <c r="B16" s="75"/>
      <c r="C16" s="414">
        <f t="shared" si="0"/>
        <v>0</v>
      </c>
      <c r="D16" s="84"/>
      <c r="E16" s="125"/>
      <c r="F16" s="125"/>
      <c r="G16" s="125"/>
      <c r="H16" s="125"/>
      <c r="I16" s="125"/>
      <c r="J16" s="125"/>
      <c r="K16" s="126"/>
      <c r="L16" s="126"/>
      <c r="M16" s="126"/>
      <c r="N16" s="126"/>
    </row>
    <row r="17" spans="1:20" ht="15.75" customHeight="1" thickBot="1" x14ac:dyDescent="0.3">
      <c r="A17" s="89" t="s">
        <v>283</v>
      </c>
      <c r="B17" s="82"/>
      <c r="C17" s="414">
        <f t="shared" si="0"/>
        <v>0</v>
      </c>
      <c r="D17" s="85"/>
      <c r="E17" s="131"/>
      <c r="F17" s="131"/>
      <c r="G17" s="131"/>
      <c r="H17" s="131"/>
      <c r="I17" s="131"/>
      <c r="J17" s="131"/>
      <c r="K17" s="126"/>
      <c r="L17" s="126"/>
      <c r="M17" s="126"/>
      <c r="N17" s="126"/>
    </row>
    <row r="18" spans="1:20" ht="15.75" customHeight="1" thickBot="1" x14ac:dyDescent="0.3">
      <c r="A18" s="193" t="s">
        <v>284</v>
      </c>
      <c r="B18" s="429">
        <f>ROUND(SUM(B7:B17),2)</f>
        <v>0</v>
      </c>
      <c r="C18" s="506">
        <f>ROUND(SUM(C7:C17),2)</f>
        <v>0</v>
      </c>
      <c r="D18" s="375"/>
      <c r="E18" s="131"/>
      <c r="F18" s="125"/>
      <c r="G18" s="125"/>
      <c r="H18" s="125"/>
      <c r="I18" s="125"/>
      <c r="J18" s="125"/>
      <c r="K18" s="125"/>
      <c r="L18" s="126"/>
      <c r="M18" s="126"/>
      <c r="N18" s="126"/>
    </row>
    <row r="19" spans="1:20" ht="26.25" customHeight="1" thickBot="1" x14ac:dyDescent="0.3">
      <c r="A19" s="376" t="s">
        <v>339</v>
      </c>
      <c r="B19" s="429">
        <f>'Instructions and Summary'!B54</f>
        <v>0</v>
      </c>
      <c r="C19" s="506">
        <f>'Instructions and Summary'!C54</f>
        <v>0</v>
      </c>
      <c r="D19" s="375"/>
      <c r="E19" s="131"/>
      <c r="F19" s="125"/>
      <c r="G19" s="125"/>
      <c r="H19" s="125"/>
      <c r="I19" s="125"/>
      <c r="J19" s="125"/>
      <c r="K19" s="125"/>
      <c r="L19" s="126"/>
      <c r="M19" s="126"/>
      <c r="N19" s="126"/>
    </row>
    <row r="20" spans="1:20" ht="15.75" customHeight="1" thickBot="1" x14ac:dyDescent="0.3">
      <c r="A20" s="608"/>
      <c r="B20" s="608"/>
      <c r="C20" s="198"/>
      <c r="D20" s="199"/>
      <c r="E20" s="131"/>
      <c r="F20" s="125"/>
      <c r="G20" s="125"/>
      <c r="H20" s="125"/>
      <c r="I20" s="125"/>
      <c r="J20" s="125"/>
      <c r="K20" s="125"/>
      <c r="L20" s="126"/>
      <c r="M20" s="126"/>
      <c r="N20" s="126"/>
    </row>
    <row r="21" spans="1:20" s="174" customFormat="1" ht="15.75" customHeight="1" x14ac:dyDescent="0.25">
      <c r="A21" s="593" t="s">
        <v>36</v>
      </c>
      <c r="B21" s="594"/>
      <c r="C21" s="594"/>
      <c r="D21" s="595"/>
      <c r="E21" s="131"/>
    </row>
    <row r="22" spans="1:20" ht="14.25" customHeight="1" thickBot="1" x14ac:dyDescent="0.3">
      <c r="A22" s="596"/>
      <c r="B22" s="597"/>
      <c r="C22" s="597"/>
      <c r="D22" s="598"/>
      <c r="E22" s="126"/>
      <c r="F22" s="126"/>
      <c r="G22" s="126"/>
      <c r="H22" s="126"/>
      <c r="I22" s="126"/>
      <c r="J22" s="126"/>
      <c r="K22" s="126"/>
      <c r="L22" s="126"/>
      <c r="M22" s="126"/>
      <c r="N22" s="126"/>
      <c r="P22" s="125"/>
      <c r="Q22" s="125"/>
      <c r="R22" s="125"/>
      <c r="S22" s="125"/>
      <c r="T22" s="125"/>
    </row>
    <row r="23" spans="1:20" ht="12.5" x14ac:dyDescent="0.25">
      <c r="A23" s="125"/>
      <c r="B23" s="125"/>
      <c r="C23" s="197"/>
      <c r="D23" s="199"/>
      <c r="E23" s="126"/>
      <c r="F23" s="126"/>
      <c r="G23" s="126"/>
      <c r="H23" s="126"/>
      <c r="I23" s="126"/>
      <c r="J23" s="126"/>
      <c r="K23" s="126"/>
      <c r="L23" s="126"/>
      <c r="M23" s="126"/>
      <c r="N23" s="126"/>
      <c r="P23" s="125"/>
      <c r="Q23" s="125"/>
      <c r="R23" s="125"/>
      <c r="S23" s="125"/>
      <c r="T23" s="125"/>
    </row>
    <row r="24" spans="1:20" ht="12.5" x14ac:dyDescent="0.25">
      <c r="A24" s="125"/>
      <c r="B24" s="125"/>
      <c r="C24" s="197"/>
      <c r="D24" s="199"/>
      <c r="E24" s="126"/>
      <c r="F24" s="126"/>
      <c r="G24" s="126"/>
      <c r="H24" s="126"/>
      <c r="I24" s="126"/>
      <c r="J24" s="126"/>
      <c r="K24" s="126"/>
      <c r="L24" s="126"/>
      <c r="M24" s="126"/>
      <c r="N24" s="126"/>
      <c r="P24" s="125"/>
      <c r="Q24" s="125"/>
      <c r="R24" s="125"/>
      <c r="S24" s="125"/>
      <c r="T24" s="125"/>
    </row>
    <row r="25" spans="1:20" ht="12.5" x14ac:dyDescent="0.25">
      <c r="A25" s="125"/>
      <c r="B25" s="125"/>
      <c r="C25" s="197"/>
      <c r="D25" s="199"/>
      <c r="E25" s="126"/>
      <c r="F25" s="126"/>
      <c r="G25" s="126"/>
      <c r="H25" s="126"/>
      <c r="I25" s="126"/>
      <c r="J25" s="126"/>
      <c r="K25" s="126"/>
      <c r="L25" s="126"/>
      <c r="M25" s="126"/>
      <c r="N25" s="126"/>
      <c r="P25" s="125"/>
      <c r="Q25" s="125"/>
      <c r="R25" s="125"/>
      <c r="S25" s="125"/>
      <c r="T25" s="125"/>
    </row>
    <row r="26" spans="1:20" ht="12.5" x14ac:dyDescent="0.25">
      <c r="A26" s="125"/>
      <c r="B26" s="125"/>
      <c r="C26" s="197"/>
      <c r="D26" s="199"/>
      <c r="E26" s="126"/>
      <c r="F26" s="126"/>
      <c r="G26" s="126"/>
      <c r="H26" s="126"/>
      <c r="I26" s="126"/>
      <c r="J26" s="126"/>
      <c r="K26" s="126"/>
      <c r="L26" s="126"/>
      <c r="M26" s="126"/>
      <c r="N26" s="126"/>
    </row>
    <row r="27" spans="1:20" ht="12.5" x14ac:dyDescent="0.25">
      <c r="A27" s="125"/>
      <c r="B27" s="125"/>
      <c r="C27" s="197"/>
      <c r="D27" s="199"/>
      <c r="E27" s="126"/>
      <c r="F27" s="126"/>
      <c r="G27" s="126"/>
      <c r="H27" s="126"/>
      <c r="I27" s="126"/>
      <c r="J27" s="126"/>
      <c r="K27" s="126"/>
      <c r="L27" s="126"/>
      <c r="M27" s="126"/>
      <c r="N27" s="126"/>
    </row>
    <row r="28" spans="1:20" x14ac:dyDescent="0.25">
      <c r="A28" s="125"/>
      <c r="B28" s="125"/>
      <c r="C28" s="197"/>
      <c r="D28" s="199"/>
      <c r="E28" s="200"/>
      <c r="F28" s="197"/>
      <c r="G28" s="199"/>
      <c r="H28" s="200"/>
      <c r="I28" s="197"/>
      <c r="J28" s="199"/>
      <c r="K28" s="200"/>
      <c r="N28" s="198"/>
    </row>
    <row r="29" spans="1:20" x14ac:dyDescent="0.25">
      <c r="A29" s="125"/>
      <c r="B29" s="125"/>
      <c r="C29" s="197"/>
      <c r="D29" s="199"/>
      <c r="E29" s="200"/>
      <c r="F29" s="197"/>
      <c r="G29" s="199"/>
      <c r="H29" s="200"/>
      <c r="I29" s="197"/>
      <c r="J29" s="199"/>
      <c r="K29" s="200"/>
      <c r="N29" s="198"/>
    </row>
    <row r="30" spans="1:20" x14ac:dyDescent="0.25">
      <c r="A30" s="125"/>
      <c r="B30" s="125"/>
      <c r="C30" s="197"/>
      <c r="D30" s="199"/>
      <c r="E30" s="200"/>
      <c r="F30" s="197"/>
      <c r="G30" s="199"/>
      <c r="H30" s="200"/>
      <c r="I30" s="197"/>
      <c r="J30" s="199"/>
      <c r="K30" s="200"/>
      <c r="N30" s="198"/>
    </row>
    <row r="31" spans="1:20" x14ac:dyDescent="0.25">
      <c r="A31" s="125"/>
      <c r="B31" s="125"/>
      <c r="C31" s="197"/>
      <c r="D31" s="199"/>
      <c r="E31" s="200"/>
      <c r="F31" s="197"/>
      <c r="G31" s="199"/>
      <c r="H31" s="200"/>
      <c r="I31" s="197"/>
      <c r="J31" s="199"/>
      <c r="K31" s="200"/>
      <c r="N31" s="198"/>
    </row>
    <row r="32" spans="1:20" x14ac:dyDescent="0.25">
      <c r="A32" s="125"/>
      <c r="B32" s="125"/>
      <c r="C32" s="197"/>
      <c r="D32" s="199"/>
      <c r="E32" s="200"/>
      <c r="F32" s="197"/>
      <c r="G32" s="199"/>
      <c r="H32" s="200"/>
      <c r="I32" s="197"/>
      <c r="J32" s="199"/>
      <c r="K32" s="200"/>
      <c r="N32" s="198"/>
    </row>
    <row r="33" spans="1:14" x14ac:dyDescent="0.25">
      <c r="A33" s="125"/>
      <c r="B33" s="125"/>
      <c r="C33" s="197"/>
      <c r="D33" s="199"/>
      <c r="E33" s="200"/>
      <c r="F33" s="197"/>
      <c r="G33" s="199"/>
      <c r="H33" s="200"/>
      <c r="I33" s="197"/>
      <c r="J33" s="199"/>
      <c r="K33" s="200"/>
      <c r="N33" s="198"/>
    </row>
    <row r="34" spans="1:14" x14ac:dyDescent="0.25">
      <c r="A34" s="125"/>
      <c r="B34" s="125"/>
      <c r="C34" s="197"/>
      <c r="D34" s="199"/>
      <c r="E34" s="200"/>
      <c r="F34" s="197"/>
      <c r="G34" s="199"/>
      <c r="H34" s="200"/>
      <c r="I34" s="197"/>
      <c r="J34" s="199"/>
      <c r="K34" s="200"/>
      <c r="N34" s="198"/>
    </row>
    <row r="35" spans="1:14" x14ac:dyDescent="0.25">
      <c r="A35" s="125"/>
      <c r="B35" s="125"/>
      <c r="C35" s="197"/>
      <c r="D35" s="199"/>
      <c r="E35" s="200"/>
      <c r="F35" s="197"/>
      <c r="G35" s="199"/>
      <c r="H35" s="200"/>
      <c r="I35" s="197"/>
      <c r="J35" s="199"/>
      <c r="K35" s="200"/>
      <c r="N35" s="198"/>
    </row>
    <row r="36" spans="1:14" x14ac:dyDescent="0.25">
      <c r="E36" s="200"/>
      <c r="F36" s="197"/>
      <c r="G36" s="199"/>
      <c r="H36" s="200"/>
      <c r="I36" s="197"/>
      <c r="J36" s="199"/>
      <c r="K36" s="200"/>
      <c r="N36" s="198"/>
    </row>
    <row r="37" spans="1:14" x14ac:dyDescent="0.25">
      <c r="E37" s="200"/>
      <c r="F37" s="197"/>
      <c r="G37" s="199"/>
      <c r="H37" s="200"/>
      <c r="I37" s="197"/>
      <c r="J37" s="199"/>
      <c r="K37" s="200"/>
      <c r="N37" s="198"/>
    </row>
  </sheetData>
  <sheetProtection algorithmName="SHA-512" hashValue="s13itvxTlVh0uuigNV1+OxzLJOxN8WNm35QcwPOjCLveKktPsJzZGKPJfziW1jVJLl5vaYKEmHE1dmLdQWA+6A==" saltValue="OsW1g5XhQtTi9LSOGV8g+A==" spinCount="100000" sheet="1" formatCells="0" formatColumns="0" formatRows="0" insertRows="0" deleteRows="0"/>
  <mergeCells count="6">
    <mergeCell ref="A21:D22"/>
    <mergeCell ref="L1:N1"/>
    <mergeCell ref="A2:D2"/>
    <mergeCell ref="A20:B20"/>
    <mergeCell ref="A1:B1"/>
    <mergeCell ref="A3:D4"/>
  </mergeCells>
  <conditionalFormatting sqref="B18:C18">
    <cfRule type="expression" dxfId="3" priority="2">
      <formula>B$18&lt;&gt;B$19</formula>
    </cfRule>
    <cfRule type="cellIs" dxfId="2" priority="3" operator="equal">
      <formula>B$19</formula>
    </cfRule>
  </conditionalFormatting>
  <printOptions horizontalCentered="1"/>
  <pageMargins left="0.5" right="0.5" top="0.25" bottom="0.25" header="0.5" footer="0.5"/>
  <pageSetup scale="7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689E-0B20-48E8-ACA4-6D62D17D8CD6}">
  <sheetPr codeName="Sheet11">
    <tabColor theme="4" tint="0.59999389629810485"/>
    <pageSetUpPr fitToPage="1"/>
  </sheetPr>
  <dimension ref="A1:W36"/>
  <sheetViews>
    <sheetView showGridLines="0" zoomScaleNormal="100" workbookViewId="0">
      <selection activeCell="B7" sqref="B7"/>
    </sheetView>
  </sheetViews>
  <sheetFormatPr defaultColWidth="9.1796875" defaultRowHeight="13" x14ac:dyDescent="0.25"/>
  <cols>
    <col min="1" max="1" width="47.26953125" style="126" customWidth="1"/>
    <col min="2" max="2" width="30.54296875" style="126" customWidth="1"/>
    <col min="3" max="3" width="25.453125" style="206" customWidth="1"/>
    <col min="4" max="4" width="51.1796875" style="204" customWidth="1"/>
    <col min="5" max="5" width="50.26953125" style="205" customWidth="1"/>
    <col min="6" max="6" width="6.1796875" style="206" bestFit="1" customWidth="1"/>
    <col min="7" max="7" width="9.81640625" style="204" customWidth="1"/>
    <col min="8" max="8" width="22.54296875" style="205" customWidth="1"/>
    <col min="9" max="9" width="6.1796875" style="206" bestFit="1" customWidth="1"/>
    <col min="10" max="10" width="27.1796875" style="204" customWidth="1"/>
    <col min="11" max="11" width="22.54296875" style="205" customWidth="1"/>
    <col min="12" max="12" width="21.81640625" style="201" customWidth="1"/>
    <col min="13" max="13" width="22.81640625" style="202" customWidth="1"/>
    <col min="14" max="14" width="24.1796875" style="203" customWidth="1"/>
    <col min="15" max="16384" width="9.1796875" style="126"/>
  </cols>
  <sheetData>
    <row r="1" spans="1:23" s="135" customFormat="1" ht="11.25" customHeight="1" x14ac:dyDescent="0.25">
      <c r="A1" s="605" t="s">
        <v>37</v>
      </c>
      <c r="B1" s="605"/>
      <c r="C1" s="164"/>
      <c r="D1" s="164"/>
      <c r="E1" s="164"/>
      <c r="F1" s="165"/>
      <c r="G1" s="165"/>
      <c r="H1" s="165"/>
      <c r="I1" s="165"/>
      <c r="J1" s="165"/>
      <c r="K1" s="165"/>
      <c r="L1" s="780"/>
      <c r="M1" s="780"/>
      <c r="N1" s="780"/>
    </row>
    <row r="2" spans="1:23" s="166" customFormat="1" ht="18.75" customHeight="1" thickBot="1" x14ac:dyDescent="0.3">
      <c r="A2" s="635" t="s">
        <v>285</v>
      </c>
      <c r="B2" s="635"/>
      <c r="C2" s="635"/>
      <c r="D2" s="635"/>
      <c r="E2" s="635"/>
      <c r="F2" s="373"/>
      <c r="G2" s="373"/>
      <c r="H2" s="373"/>
      <c r="I2" s="373"/>
      <c r="J2" s="373"/>
      <c r="K2" s="373"/>
      <c r="L2" s="373"/>
      <c r="M2" s="373"/>
      <c r="N2" s="373"/>
    </row>
    <row r="3" spans="1:23" s="168" customFormat="1" ht="14.25" customHeight="1" x14ac:dyDescent="0.25">
      <c r="A3" s="599" t="s">
        <v>340</v>
      </c>
      <c r="B3" s="600"/>
      <c r="C3" s="600"/>
      <c r="D3" s="600"/>
      <c r="E3" s="601"/>
      <c r="F3" s="174"/>
      <c r="G3" s="174"/>
      <c r="H3" s="174"/>
      <c r="I3" s="174"/>
      <c r="J3" s="174"/>
      <c r="K3" s="174"/>
      <c r="L3" s="174"/>
      <c r="M3" s="174"/>
      <c r="N3" s="174"/>
      <c r="O3" s="174"/>
      <c r="P3" s="174"/>
      <c r="Q3" s="167"/>
      <c r="R3" s="167"/>
      <c r="S3" s="167"/>
      <c r="T3" s="167"/>
    </row>
    <row r="4" spans="1:23" ht="105.75" customHeight="1" thickBot="1" x14ac:dyDescent="0.3">
      <c r="A4" s="602"/>
      <c r="B4" s="603"/>
      <c r="C4" s="603"/>
      <c r="D4" s="603"/>
      <c r="E4" s="604"/>
      <c r="F4" s="174"/>
      <c r="G4" s="174"/>
      <c r="H4" s="174"/>
      <c r="I4" s="174"/>
      <c r="J4" s="174"/>
      <c r="K4" s="174"/>
      <c r="L4" s="174"/>
      <c r="M4" s="174"/>
      <c r="N4" s="174"/>
      <c r="O4" s="174"/>
      <c r="P4" s="174"/>
      <c r="Q4" s="125"/>
      <c r="R4" s="125"/>
      <c r="S4" s="125"/>
      <c r="T4" s="125"/>
    </row>
    <row r="5" spans="1:23" ht="12" customHeight="1" thickBot="1" x14ac:dyDescent="0.3">
      <c r="A5" s="169"/>
      <c r="B5" s="169"/>
      <c r="C5" s="169"/>
      <c r="D5" s="169"/>
      <c r="E5" s="169"/>
      <c r="F5" s="169"/>
      <c r="G5" s="169"/>
      <c r="H5" s="169"/>
      <c r="I5" s="169"/>
      <c r="J5" s="169"/>
      <c r="K5" s="169"/>
      <c r="L5" s="170"/>
      <c r="M5" s="127"/>
      <c r="N5" s="169"/>
      <c r="O5" s="125"/>
      <c r="P5" s="125"/>
      <c r="Q5" s="125"/>
      <c r="R5" s="125"/>
      <c r="S5" s="125"/>
      <c r="T5" s="125"/>
    </row>
    <row r="6" spans="1:23" ht="52" customHeight="1" x14ac:dyDescent="0.25">
      <c r="A6" s="377" t="s">
        <v>286</v>
      </c>
      <c r="B6" s="505" t="s">
        <v>273</v>
      </c>
      <c r="C6" s="508" t="s">
        <v>41</v>
      </c>
      <c r="D6" s="374" t="s">
        <v>291</v>
      </c>
      <c r="E6" s="397" t="s">
        <v>103</v>
      </c>
      <c r="F6" s="204"/>
      <c r="G6" s="125"/>
      <c r="H6" s="125"/>
      <c r="I6" s="125"/>
      <c r="J6" s="125"/>
      <c r="K6" s="125"/>
      <c r="L6" s="125"/>
      <c r="M6" s="126"/>
      <c r="N6" s="126"/>
    </row>
    <row r="7" spans="1:23" s="174" customFormat="1" ht="29.15" customHeight="1" x14ac:dyDescent="0.25">
      <c r="A7" s="539" t="s">
        <v>292</v>
      </c>
      <c r="B7" s="75"/>
      <c r="C7" s="509">
        <f t="shared" ref="C7:C13" si="0">SUM(B7:B7)</f>
        <v>0</v>
      </c>
      <c r="D7" s="116"/>
      <c r="E7" s="84"/>
    </row>
    <row r="8" spans="1:23" s="174" customFormat="1" ht="41.5" customHeight="1" x14ac:dyDescent="0.25">
      <c r="A8" s="539" t="s">
        <v>293</v>
      </c>
      <c r="B8" s="75"/>
      <c r="C8" s="509">
        <f t="shared" si="0"/>
        <v>0</v>
      </c>
      <c r="D8" s="116"/>
      <c r="E8" s="84"/>
    </row>
    <row r="9" spans="1:23" s="174" customFormat="1" ht="15.75" customHeight="1" x14ac:dyDescent="0.25">
      <c r="A9" s="73" t="s">
        <v>294</v>
      </c>
      <c r="B9" s="75"/>
      <c r="C9" s="509">
        <f t="shared" si="0"/>
        <v>0</v>
      </c>
      <c r="D9" s="116"/>
      <c r="E9" s="84"/>
    </row>
    <row r="10" spans="1:23" s="174" customFormat="1" ht="29.15" customHeight="1" x14ac:dyDescent="0.25">
      <c r="A10" s="539" t="s">
        <v>295</v>
      </c>
      <c r="B10" s="75"/>
      <c r="C10" s="510">
        <f t="shared" si="0"/>
        <v>0</v>
      </c>
      <c r="D10" s="116"/>
      <c r="E10" s="84"/>
    </row>
    <row r="11" spans="1:23" ht="15.75" customHeight="1" x14ac:dyDescent="0.25">
      <c r="A11" s="540" t="s">
        <v>296</v>
      </c>
      <c r="B11" s="507"/>
      <c r="C11" s="509">
        <f t="shared" si="0"/>
        <v>0</v>
      </c>
      <c r="D11" s="116"/>
      <c r="E11" s="84"/>
      <c r="F11" s="174"/>
      <c r="G11" s="174"/>
      <c r="H11" s="174"/>
      <c r="I11" s="174"/>
      <c r="J11" s="174"/>
      <c r="K11" s="174"/>
      <c r="L11" s="174"/>
      <c r="M11" s="174"/>
      <c r="N11" s="174"/>
      <c r="O11" s="174"/>
      <c r="P11" s="174"/>
      <c r="Q11" s="174"/>
      <c r="R11" s="174"/>
      <c r="S11" s="174"/>
      <c r="T11" s="174"/>
      <c r="U11" s="174"/>
      <c r="V11" s="174"/>
      <c r="W11" s="174"/>
    </row>
    <row r="12" spans="1:23" ht="28.5" customHeight="1" x14ac:dyDescent="0.25">
      <c r="A12" s="540" t="s">
        <v>331</v>
      </c>
      <c r="B12" s="507"/>
      <c r="C12" s="509">
        <f t="shared" si="0"/>
        <v>0</v>
      </c>
      <c r="D12" s="116"/>
      <c r="E12" s="84"/>
      <c r="F12" s="174"/>
      <c r="G12" s="174"/>
      <c r="H12" s="174"/>
      <c r="I12" s="174"/>
      <c r="J12" s="174"/>
      <c r="K12" s="174"/>
      <c r="L12" s="174"/>
      <c r="M12" s="174"/>
      <c r="N12" s="174"/>
      <c r="O12" s="174"/>
      <c r="P12" s="174"/>
      <c r="Q12" s="174"/>
      <c r="R12" s="174"/>
      <c r="S12" s="174"/>
      <c r="T12" s="174"/>
      <c r="U12" s="174"/>
      <c r="V12" s="174"/>
      <c r="W12" s="174"/>
    </row>
    <row r="13" spans="1:23" ht="31" customHeight="1" thickBot="1" x14ac:dyDescent="0.3">
      <c r="A13" s="541" t="s">
        <v>297</v>
      </c>
      <c r="B13" s="75"/>
      <c r="C13" s="510">
        <f t="shared" si="0"/>
        <v>0</v>
      </c>
      <c r="D13" s="118"/>
      <c r="E13" s="86"/>
      <c r="F13" s="174"/>
      <c r="G13" s="174"/>
      <c r="H13" s="174"/>
      <c r="I13" s="174"/>
      <c r="J13" s="174"/>
      <c r="K13" s="174"/>
      <c r="L13" s="174"/>
      <c r="M13" s="174"/>
      <c r="N13" s="174"/>
      <c r="O13" s="174"/>
      <c r="P13" s="174"/>
      <c r="Q13" s="174"/>
      <c r="R13" s="174"/>
      <c r="S13" s="174"/>
      <c r="T13" s="174"/>
      <c r="U13" s="174"/>
      <c r="V13" s="174"/>
      <c r="W13" s="174"/>
    </row>
    <row r="14" spans="1:23" ht="26.5" thickBot="1" x14ac:dyDescent="0.3">
      <c r="A14" s="193" t="s">
        <v>290</v>
      </c>
      <c r="B14" s="429">
        <f>ROUND(SUM(B7:B13),2)</f>
        <v>0</v>
      </c>
      <c r="C14" s="506">
        <f>ROUND(SUM(C7:C13),2)</f>
        <v>0</v>
      </c>
      <c r="D14" s="195"/>
      <c r="E14" s="375"/>
      <c r="F14" s="125"/>
      <c r="G14" s="125"/>
      <c r="H14" s="125"/>
      <c r="I14" s="125"/>
      <c r="J14" s="125"/>
      <c r="K14" s="125"/>
      <c r="L14" s="126"/>
      <c r="M14" s="126"/>
      <c r="N14" s="126"/>
    </row>
    <row r="15" spans="1:23" ht="39.5" thickBot="1" x14ac:dyDescent="0.3">
      <c r="A15" s="193" t="s">
        <v>341</v>
      </c>
      <c r="B15" s="429">
        <f>'Instructions and Summary'!B55</f>
        <v>0</v>
      </c>
      <c r="C15" s="506">
        <f>'Instructions and Summary'!C55</f>
        <v>0</v>
      </c>
      <c r="D15" s="195"/>
      <c r="E15" s="375"/>
      <c r="F15" s="125"/>
      <c r="G15" s="125"/>
      <c r="H15" s="125"/>
      <c r="I15" s="125"/>
      <c r="J15" s="125"/>
      <c r="K15" s="125"/>
      <c r="L15" s="126"/>
      <c r="M15" s="126"/>
      <c r="N15" s="126"/>
    </row>
    <row r="16" spans="1:23" ht="15.75" customHeight="1" thickBot="1" x14ac:dyDescent="0.3">
      <c r="A16" s="636"/>
      <c r="B16" s="636"/>
      <c r="C16" s="198"/>
      <c r="D16" s="199"/>
      <c r="E16" s="131"/>
      <c r="F16" s="125"/>
      <c r="G16" s="125"/>
      <c r="H16" s="125"/>
      <c r="I16" s="125"/>
      <c r="J16" s="125"/>
      <c r="K16" s="125"/>
      <c r="L16" s="126"/>
      <c r="M16" s="126"/>
      <c r="N16" s="126"/>
    </row>
    <row r="17" spans="1:20" s="174" customFormat="1" ht="20.149999999999999" customHeight="1" x14ac:dyDescent="0.25">
      <c r="A17" s="551" t="s">
        <v>298</v>
      </c>
      <c r="B17" s="552"/>
      <c r="C17" s="552"/>
      <c r="D17" s="552"/>
      <c r="E17" s="553"/>
    </row>
    <row r="18" spans="1:20" ht="20.149999999999999" customHeight="1" thickBot="1" x14ac:dyDescent="0.3">
      <c r="A18" s="557"/>
      <c r="B18" s="558"/>
      <c r="C18" s="558"/>
      <c r="D18" s="558"/>
      <c r="E18" s="559"/>
      <c r="F18" s="126"/>
      <c r="G18" s="126"/>
      <c r="H18" s="126"/>
      <c r="I18" s="126"/>
      <c r="J18" s="126"/>
      <c r="K18" s="126"/>
      <c r="L18" s="126"/>
      <c r="M18" s="126"/>
      <c r="N18" s="126"/>
      <c r="P18" s="125"/>
      <c r="Q18" s="125"/>
      <c r="R18" s="125"/>
      <c r="S18" s="125"/>
      <c r="T18" s="125"/>
    </row>
    <row r="19" spans="1:20" thickBot="1" x14ac:dyDescent="0.3">
      <c r="A19" s="125"/>
      <c r="B19" s="125"/>
      <c r="C19" s="197"/>
      <c r="D19" s="199"/>
      <c r="E19" s="126"/>
      <c r="F19" s="126"/>
      <c r="G19" s="126"/>
      <c r="H19" s="126"/>
      <c r="I19" s="126"/>
      <c r="J19" s="126"/>
      <c r="K19" s="126"/>
      <c r="L19" s="126"/>
      <c r="M19" s="126"/>
      <c r="N19" s="126"/>
      <c r="P19" s="125"/>
      <c r="Q19" s="125"/>
      <c r="R19" s="125"/>
      <c r="S19" s="125"/>
      <c r="T19" s="125"/>
    </row>
    <row r="20" spans="1:20" ht="20.149999999999999" customHeight="1" x14ac:dyDescent="0.25">
      <c r="A20" s="551" t="s">
        <v>299</v>
      </c>
      <c r="B20" s="552"/>
      <c r="C20" s="552"/>
      <c r="D20" s="552"/>
      <c r="E20" s="553"/>
      <c r="F20" s="126"/>
      <c r="G20" s="126"/>
      <c r="H20" s="126"/>
      <c r="I20" s="126"/>
      <c r="J20" s="126"/>
      <c r="K20" s="126"/>
      <c r="L20" s="126"/>
      <c r="M20" s="126"/>
      <c r="N20" s="126"/>
      <c r="P20" s="125"/>
      <c r="Q20" s="125"/>
      <c r="R20" s="125"/>
      <c r="S20" s="125"/>
      <c r="T20" s="125"/>
    </row>
    <row r="21" spans="1:20" ht="20.149999999999999" customHeight="1" thickBot="1" x14ac:dyDescent="0.3">
      <c r="A21" s="557"/>
      <c r="B21" s="558"/>
      <c r="C21" s="558"/>
      <c r="D21" s="558"/>
      <c r="E21" s="559"/>
      <c r="F21" s="126"/>
      <c r="G21" s="126"/>
      <c r="H21" s="126"/>
      <c r="I21" s="126"/>
      <c r="J21" s="126"/>
      <c r="K21" s="126"/>
      <c r="L21" s="126"/>
      <c r="M21" s="126"/>
      <c r="N21" s="126"/>
      <c r="P21" s="125"/>
      <c r="Q21" s="125"/>
      <c r="R21" s="125"/>
      <c r="S21" s="125"/>
      <c r="T21" s="125"/>
    </row>
    <row r="22" spans="1:20" thickBot="1" x14ac:dyDescent="0.3">
      <c r="A22" s="125"/>
      <c r="B22" s="125"/>
      <c r="C22" s="197"/>
      <c r="D22" s="199"/>
      <c r="E22" s="126"/>
      <c r="F22" s="126"/>
      <c r="G22" s="126"/>
      <c r="H22" s="126"/>
      <c r="I22" s="126"/>
      <c r="J22" s="126"/>
      <c r="K22" s="126"/>
      <c r="L22" s="126"/>
      <c r="M22" s="126"/>
      <c r="N22" s="126"/>
    </row>
    <row r="23" spans="1:20" ht="20.149999999999999" customHeight="1" x14ac:dyDescent="0.25">
      <c r="A23" s="551" t="s">
        <v>300</v>
      </c>
      <c r="B23" s="552"/>
      <c r="C23" s="552"/>
      <c r="D23" s="552"/>
      <c r="E23" s="553"/>
      <c r="F23" s="126"/>
      <c r="G23" s="126"/>
      <c r="H23" s="126"/>
      <c r="I23" s="126"/>
      <c r="J23" s="126"/>
      <c r="K23" s="126"/>
      <c r="L23" s="126"/>
      <c r="M23" s="126"/>
      <c r="N23" s="126"/>
    </row>
    <row r="24" spans="1:20" ht="20.149999999999999" customHeight="1" thickBot="1" x14ac:dyDescent="0.3">
      <c r="A24" s="557"/>
      <c r="B24" s="558"/>
      <c r="C24" s="558"/>
      <c r="D24" s="558"/>
      <c r="E24" s="559"/>
      <c r="F24" s="197"/>
      <c r="G24" s="199"/>
      <c r="H24" s="200"/>
      <c r="I24" s="197"/>
      <c r="J24" s="199"/>
      <c r="K24" s="200"/>
      <c r="N24" s="198"/>
    </row>
    <row r="25" spans="1:20" ht="13.5" thickBot="1" x14ac:dyDescent="0.3">
      <c r="A25" s="125"/>
      <c r="B25" s="125"/>
      <c r="C25" s="197"/>
      <c r="D25" s="199"/>
      <c r="E25" s="200"/>
      <c r="F25" s="197"/>
      <c r="G25" s="199"/>
      <c r="H25" s="200"/>
      <c r="I25" s="197"/>
      <c r="J25" s="199"/>
      <c r="K25" s="200"/>
      <c r="N25" s="198"/>
    </row>
    <row r="26" spans="1:20" ht="20.149999999999999" customHeight="1" x14ac:dyDescent="0.25">
      <c r="A26" s="551" t="s">
        <v>301</v>
      </c>
      <c r="B26" s="552"/>
      <c r="C26" s="552"/>
      <c r="D26" s="552"/>
      <c r="E26" s="553"/>
      <c r="F26" s="197"/>
      <c r="G26" s="199"/>
      <c r="H26" s="200"/>
      <c r="I26" s="197"/>
      <c r="J26" s="199"/>
      <c r="K26" s="200"/>
      <c r="N26" s="198"/>
    </row>
    <row r="27" spans="1:20" ht="20.149999999999999" customHeight="1" thickBot="1" x14ac:dyDescent="0.3">
      <c r="A27" s="557"/>
      <c r="B27" s="558"/>
      <c r="C27" s="558"/>
      <c r="D27" s="558"/>
      <c r="E27" s="559"/>
      <c r="F27" s="197"/>
      <c r="G27" s="199"/>
      <c r="H27" s="200"/>
      <c r="I27" s="197"/>
      <c r="J27" s="199"/>
      <c r="K27" s="200"/>
      <c r="N27" s="198"/>
    </row>
    <row r="28" spans="1:20" ht="13.5" thickBot="1" x14ac:dyDescent="0.3">
      <c r="A28" s="125"/>
      <c r="B28" s="125"/>
      <c r="C28" s="197"/>
      <c r="D28" s="199"/>
      <c r="E28" s="200"/>
      <c r="F28" s="197"/>
      <c r="G28" s="199"/>
      <c r="H28" s="200"/>
      <c r="I28" s="197"/>
      <c r="J28" s="199"/>
      <c r="K28" s="200"/>
      <c r="N28" s="198"/>
    </row>
    <row r="29" spans="1:20" ht="20.149999999999999" customHeight="1" x14ac:dyDescent="0.25">
      <c r="A29" s="551" t="s">
        <v>302</v>
      </c>
      <c r="B29" s="552"/>
      <c r="C29" s="552"/>
      <c r="D29" s="552"/>
      <c r="E29" s="553"/>
      <c r="F29" s="197"/>
      <c r="G29" s="199"/>
      <c r="H29" s="200"/>
      <c r="I29" s="197"/>
      <c r="J29" s="199"/>
      <c r="K29" s="200"/>
      <c r="N29" s="198"/>
    </row>
    <row r="30" spans="1:20" ht="20.149999999999999" customHeight="1" thickBot="1" x14ac:dyDescent="0.3">
      <c r="A30" s="557"/>
      <c r="B30" s="558"/>
      <c r="C30" s="558"/>
      <c r="D30" s="558"/>
      <c r="E30" s="559"/>
      <c r="F30" s="197"/>
      <c r="G30" s="199"/>
      <c r="H30" s="200"/>
      <c r="I30" s="197"/>
      <c r="J30" s="199"/>
      <c r="K30" s="200"/>
      <c r="N30" s="198"/>
    </row>
    <row r="31" spans="1:20" ht="13.5" thickBot="1" x14ac:dyDescent="0.3">
      <c r="A31" s="125"/>
      <c r="B31" s="125"/>
      <c r="C31" s="197"/>
      <c r="D31" s="199"/>
      <c r="E31" s="200"/>
      <c r="F31" s="197"/>
      <c r="G31" s="199"/>
      <c r="H31" s="200"/>
      <c r="I31" s="197"/>
      <c r="J31" s="199"/>
      <c r="K31" s="200"/>
      <c r="N31" s="198"/>
    </row>
    <row r="32" spans="1:20" ht="20.149999999999999" customHeight="1" x14ac:dyDescent="0.25">
      <c r="A32" s="551" t="s">
        <v>342</v>
      </c>
      <c r="B32" s="552"/>
      <c r="C32" s="552"/>
      <c r="D32" s="552"/>
      <c r="E32" s="553"/>
      <c r="F32" s="197"/>
      <c r="G32" s="199"/>
      <c r="H32" s="200"/>
      <c r="I32" s="197"/>
      <c r="J32" s="199"/>
      <c r="K32" s="200"/>
      <c r="N32" s="198"/>
    </row>
    <row r="33" spans="1:14" ht="20.149999999999999" customHeight="1" thickBot="1" x14ac:dyDescent="0.3">
      <c r="A33" s="557"/>
      <c r="B33" s="558"/>
      <c r="C33" s="558"/>
      <c r="D33" s="558"/>
      <c r="E33" s="559"/>
      <c r="F33" s="197"/>
      <c r="G33" s="199"/>
      <c r="H33" s="200"/>
      <c r="I33" s="197"/>
      <c r="J33" s="199"/>
      <c r="K33" s="200"/>
      <c r="N33" s="198"/>
    </row>
    <row r="34" spans="1:14" ht="13.5" thickBot="1" x14ac:dyDescent="0.3">
      <c r="A34" s="125"/>
      <c r="B34" s="125"/>
      <c r="C34" s="197"/>
      <c r="D34" s="199"/>
      <c r="E34" s="200"/>
      <c r="F34" s="197"/>
      <c r="G34" s="199"/>
      <c r="H34" s="200"/>
      <c r="I34" s="197"/>
      <c r="J34" s="199"/>
      <c r="K34" s="200"/>
      <c r="N34" s="198"/>
    </row>
    <row r="35" spans="1:14" ht="20.149999999999999" customHeight="1" x14ac:dyDescent="0.25">
      <c r="A35" s="551" t="s">
        <v>303</v>
      </c>
      <c r="B35" s="552"/>
      <c r="C35" s="552"/>
      <c r="D35" s="552"/>
      <c r="E35" s="553"/>
      <c r="F35" s="197"/>
      <c r="G35" s="199"/>
      <c r="H35" s="200"/>
      <c r="I35" s="197"/>
      <c r="J35" s="199"/>
      <c r="K35" s="200"/>
      <c r="N35" s="198"/>
    </row>
    <row r="36" spans="1:14" ht="20.149999999999999" customHeight="1" thickBot="1" x14ac:dyDescent="0.3">
      <c r="A36" s="557"/>
      <c r="B36" s="558"/>
      <c r="C36" s="558"/>
      <c r="D36" s="558"/>
      <c r="E36" s="559"/>
      <c r="F36" s="197"/>
      <c r="G36" s="199"/>
      <c r="H36" s="200"/>
      <c r="I36" s="197"/>
      <c r="J36" s="199"/>
      <c r="K36" s="200"/>
      <c r="N36" s="198"/>
    </row>
  </sheetData>
  <sheetProtection algorithmName="SHA-512" hashValue="7mLpq3nC9nautUkOHhe49/wBMTql3c3bb+G2KhwCENuwKuiWNThN8fq4B/QJPK38/z3zzSv0izWtV4qTUsiLKQ==" saltValue="y2tsCvNrcXn+1y15GhRUoQ==" spinCount="100000" sheet="1" formatCells="0" formatColumns="0" formatRows="0" insertRows="0" deleteRows="0"/>
  <mergeCells count="12">
    <mergeCell ref="L1:N1"/>
    <mergeCell ref="A16:B16"/>
    <mergeCell ref="A17:E18"/>
    <mergeCell ref="A20:E21"/>
    <mergeCell ref="A32:E33"/>
    <mergeCell ref="A35:E36"/>
    <mergeCell ref="A3:E4"/>
    <mergeCell ref="A1:B1"/>
    <mergeCell ref="A23:E24"/>
    <mergeCell ref="A26:E27"/>
    <mergeCell ref="A29:E30"/>
    <mergeCell ref="A2:E2"/>
  </mergeCells>
  <conditionalFormatting sqref="B14:C14">
    <cfRule type="expression" dxfId="1" priority="1">
      <formula>B$14&lt;&gt;B$15</formula>
    </cfRule>
    <cfRule type="cellIs" dxfId="0" priority="2" operator="equal">
      <formula>B$15</formula>
    </cfRule>
  </conditionalFormatting>
  <printOptions horizontalCentered="1"/>
  <pageMargins left="0.5" right="0.5" top="0.25" bottom="0.25" header="0.5" footer="0.5"/>
  <pageSetup scale="7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145"/>
  <sheetViews>
    <sheetView workbookViewId="0">
      <selection activeCell="C9" sqref="C9"/>
    </sheetView>
  </sheetViews>
  <sheetFormatPr defaultColWidth="9.1796875" defaultRowHeight="11.5" x14ac:dyDescent="0.25"/>
  <cols>
    <col min="1" max="1" width="2.453125" style="3" customWidth="1"/>
    <col min="2" max="2" width="17.81640625" style="3" customWidth="1"/>
    <col min="3" max="3" width="17.1796875" style="3" customWidth="1"/>
    <col min="4" max="4" width="17.81640625" style="3" customWidth="1"/>
    <col min="5" max="5" width="16.1796875" style="3" customWidth="1"/>
    <col min="6" max="6" width="17.1796875" style="3" customWidth="1"/>
    <col min="7" max="7" width="21" style="3" customWidth="1"/>
    <col min="8" max="8" width="19.1796875" style="3" customWidth="1"/>
    <col min="9" max="16384" width="9.1796875" style="3"/>
  </cols>
  <sheetData>
    <row r="1" spans="1:13" ht="17.25" customHeight="1" x14ac:dyDescent="0.25">
      <c r="A1" s="783" t="s">
        <v>189</v>
      </c>
      <c r="B1" s="784"/>
      <c r="C1" s="847"/>
      <c r="D1" s="847"/>
      <c r="E1" s="105" t="s">
        <v>1</v>
      </c>
      <c r="F1" s="848"/>
      <c r="G1" s="848"/>
      <c r="H1" s="106"/>
      <c r="I1" s="106"/>
      <c r="J1" s="106"/>
      <c r="K1" s="106"/>
    </row>
    <row r="2" spans="1:13" ht="27.75" customHeight="1" x14ac:dyDescent="0.25">
      <c r="A2" s="785" t="s">
        <v>190</v>
      </c>
      <c r="B2" s="786"/>
      <c r="C2" s="786"/>
      <c r="D2" s="786"/>
      <c r="E2" s="786"/>
      <c r="F2" s="786"/>
      <c r="G2" s="786"/>
      <c r="H2" s="786"/>
      <c r="I2" s="107"/>
      <c r="J2" s="107"/>
      <c r="K2" s="107"/>
      <c r="L2" s="107"/>
      <c r="M2" s="106"/>
    </row>
    <row r="3" spans="1:13" ht="7.5" customHeight="1" thickBot="1" x14ac:dyDescent="0.3">
      <c r="A3" s="787" t="s">
        <v>191</v>
      </c>
      <c r="B3" s="788"/>
      <c r="C3" s="788"/>
      <c r="D3" s="788"/>
      <c r="E3" s="788"/>
      <c r="F3" s="788"/>
      <c r="G3" s="788"/>
      <c r="H3" s="788"/>
      <c r="I3" s="108"/>
      <c r="J3" s="108"/>
      <c r="K3" s="108"/>
      <c r="L3" s="108"/>
      <c r="M3" s="106"/>
    </row>
    <row r="4" spans="1:13" ht="10.5" customHeight="1" x14ac:dyDescent="0.25">
      <c r="A4" s="789" t="s">
        <v>6</v>
      </c>
      <c r="B4" s="790"/>
      <c r="C4" s="791"/>
      <c r="D4" s="791"/>
      <c r="E4" s="791"/>
      <c r="F4" s="792"/>
      <c r="G4" s="792"/>
      <c r="H4" s="793"/>
    </row>
    <row r="5" spans="1:13" ht="12" customHeight="1" x14ac:dyDescent="0.25">
      <c r="A5" s="797"/>
      <c r="B5" s="799" t="s">
        <v>192</v>
      </c>
      <c r="C5" s="801" t="s">
        <v>193</v>
      </c>
      <c r="D5" s="781" t="s">
        <v>194</v>
      </c>
      <c r="E5" s="782"/>
      <c r="F5" s="794" t="s">
        <v>195</v>
      </c>
      <c r="G5" s="795"/>
      <c r="H5" s="796"/>
    </row>
    <row r="6" spans="1:13" s="6" customFormat="1" ht="25.5" customHeight="1" x14ac:dyDescent="0.25">
      <c r="A6" s="798"/>
      <c r="B6" s="800"/>
      <c r="C6" s="802"/>
      <c r="D6" s="4" t="s">
        <v>196</v>
      </c>
      <c r="E6" s="4" t="s">
        <v>197</v>
      </c>
      <c r="F6" s="5" t="s">
        <v>7</v>
      </c>
      <c r="G6" s="5" t="s">
        <v>198</v>
      </c>
      <c r="H6" s="35" t="s">
        <v>12</v>
      </c>
    </row>
    <row r="7" spans="1:13" s="6" customFormat="1" ht="12" customHeight="1" x14ac:dyDescent="0.25">
      <c r="A7" s="36"/>
      <c r="B7" s="7" t="s">
        <v>199</v>
      </c>
      <c r="C7" s="8" t="s">
        <v>200</v>
      </c>
      <c r="D7" s="9" t="s">
        <v>201</v>
      </c>
      <c r="E7" s="9" t="s">
        <v>202</v>
      </c>
      <c r="F7" s="8" t="s">
        <v>203</v>
      </c>
      <c r="G7" s="8" t="s">
        <v>204</v>
      </c>
      <c r="H7" s="37" t="s">
        <v>205</v>
      </c>
    </row>
    <row r="8" spans="1:13" s="13" customFormat="1" ht="18" customHeight="1" x14ac:dyDescent="0.25">
      <c r="A8" s="38" t="s">
        <v>206</v>
      </c>
      <c r="B8" s="113" t="s">
        <v>207</v>
      </c>
      <c r="C8" s="10"/>
      <c r="D8" s="11"/>
      <c r="E8" s="11"/>
      <c r="F8" s="12" t="e">
        <f>D26-G8</f>
        <v>#REF!</v>
      </c>
      <c r="G8" s="12" t="e">
        <f>#REF!</f>
        <v>#REF!</v>
      </c>
      <c r="H8" s="39" t="e">
        <f>SUM(D8:G8)</f>
        <v>#REF!</v>
      </c>
    </row>
    <row r="9" spans="1:13" s="13" customFormat="1" ht="18.75" customHeight="1" x14ac:dyDescent="0.25">
      <c r="A9" s="38" t="s">
        <v>208</v>
      </c>
      <c r="B9" s="113" t="s">
        <v>209</v>
      </c>
      <c r="C9" s="10"/>
      <c r="D9" s="11"/>
      <c r="E9" s="11"/>
      <c r="F9" s="12" t="e">
        <f>E26-G9</f>
        <v>#REF!</v>
      </c>
      <c r="G9" s="12" t="e">
        <f>#REF!</f>
        <v>#REF!</v>
      </c>
      <c r="H9" s="39" t="e">
        <f>SUM(D9:G9)</f>
        <v>#REF!</v>
      </c>
    </row>
    <row r="10" spans="1:13" s="13" customFormat="1" ht="18.75" customHeight="1" x14ac:dyDescent="0.25">
      <c r="A10" s="38" t="s">
        <v>210</v>
      </c>
      <c r="B10" s="113" t="s">
        <v>211</v>
      </c>
      <c r="C10" s="10"/>
      <c r="D10" s="11"/>
      <c r="E10" s="11"/>
      <c r="F10" s="12" t="e">
        <f>F26-#REF!</f>
        <v>#REF!</v>
      </c>
      <c r="G10" s="12" t="e">
        <f>#REF!</f>
        <v>#REF!</v>
      </c>
      <c r="H10" s="39" t="e">
        <f>SUM(D10:G10)</f>
        <v>#REF!</v>
      </c>
    </row>
    <row r="11" spans="1:13" s="13" customFormat="1" ht="19.5" customHeight="1" x14ac:dyDescent="0.25">
      <c r="A11" s="40" t="s">
        <v>212</v>
      </c>
      <c r="B11" s="14"/>
      <c r="C11" s="15"/>
      <c r="D11" s="16"/>
      <c r="E11" s="16"/>
      <c r="F11" s="17"/>
      <c r="G11" s="17"/>
      <c r="H11" s="41">
        <f>SUM(D11:G11)</f>
        <v>0</v>
      </c>
    </row>
    <row r="12" spans="1:13" s="13" customFormat="1" ht="19.5" customHeight="1" x14ac:dyDescent="0.25">
      <c r="A12" s="40" t="s">
        <v>213</v>
      </c>
      <c r="B12" s="18" t="s">
        <v>214</v>
      </c>
      <c r="C12" s="15"/>
      <c r="D12" s="16">
        <f>SUM(D8:D11)</f>
        <v>0</v>
      </c>
      <c r="E12" s="16">
        <f>SUM(E8:E11)</f>
        <v>0</v>
      </c>
      <c r="F12" s="17" t="e">
        <f>SUM(F8:F11)</f>
        <v>#REF!</v>
      </c>
      <c r="G12" s="17" t="e">
        <f>SUM(G8:G11)</f>
        <v>#REF!</v>
      </c>
      <c r="H12" s="41" t="e">
        <f>SUM(H8:H11)</f>
        <v>#REF!</v>
      </c>
    </row>
    <row r="13" spans="1:13" ht="9.75" customHeight="1" x14ac:dyDescent="0.25">
      <c r="A13" s="805" t="s">
        <v>13</v>
      </c>
      <c r="B13" s="806"/>
      <c r="C13" s="807"/>
      <c r="D13" s="807"/>
      <c r="E13" s="807"/>
      <c r="F13" s="807"/>
      <c r="G13" s="807"/>
      <c r="H13" s="808"/>
    </row>
    <row r="14" spans="1:13" x14ac:dyDescent="0.25">
      <c r="A14" s="809" t="s">
        <v>215</v>
      </c>
      <c r="B14" s="811" t="s">
        <v>216</v>
      </c>
      <c r="C14" s="812"/>
      <c r="D14" s="815" t="s">
        <v>217</v>
      </c>
      <c r="E14" s="816"/>
      <c r="F14" s="816"/>
      <c r="G14" s="816"/>
      <c r="H14" s="817" t="s">
        <v>218</v>
      </c>
    </row>
    <row r="15" spans="1:13" ht="18" customHeight="1" x14ac:dyDescent="0.25">
      <c r="A15" s="810"/>
      <c r="B15" s="813"/>
      <c r="C15" s="814"/>
      <c r="D15" s="19" t="s">
        <v>207</v>
      </c>
      <c r="E15" s="19" t="s">
        <v>209</v>
      </c>
      <c r="F15" s="19" t="s">
        <v>211</v>
      </c>
      <c r="G15" s="20" t="s">
        <v>219</v>
      </c>
      <c r="H15" s="818"/>
    </row>
    <row r="16" spans="1:13" s="13" customFormat="1" ht="19.5" customHeight="1" x14ac:dyDescent="0.25">
      <c r="A16" s="110"/>
      <c r="B16" s="803" t="s">
        <v>220</v>
      </c>
      <c r="C16" s="803"/>
      <c r="D16" s="12">
        <f>'Instructions and Summary'!B22</f>
        <v>0</v>
      </c>
      <c r="E16" s="12" t="e">
        <f>'Instructions and Summary'!#REF!</f>
        <v>#REF!</v>
      </c>
      <c r="F16" s="12" t="e">
        <f>'Instructions and Summary'!#REF!</f>
        <v>#REF!</v>
      </c>
      <c r="G16" s="21"/>
      <c r="H16" s="42" t="e">
        <f t="shared" ref="H16:H25" si="0">SUM(D16:G16)</f>
        <v>#REF!</v>
      </c>
    </row>
    <row r="17" spans="1:8" s="13" customFormat="1" ht="19.5" customHeight="1" x14ac:dyDescent="0.25">
      <c r="A17" s="43"/>
      <c r="B17" s="804" t="s">
        <v>221</v>
      </c>
      <c r="C17" s="804"/>
      <c r="D17" s="12">
        <f>'Instructions and Summary'!B25</f>
        <v>0</v>
      </c>
      <c r="E17" s="12" t="e">
        <f>'Instructions and Summary'!#REF!</f>
        <v>#REF!</v>
      </c>
      <c r="F17" s="12" t="e">
        <f>'Instructions and Summary'!#REF!</f>
        <v>#REF!</v>
      </c>
      <c r="G17" s="22"/>
      <c r="H17" s="44" t="e">
        <f t="shared" si="0"/>
        <v>#REF!</v>
      </c>
    </row>
    <row r="18" spans="1:8" s="13" customFormat="1" ht="21" customHeight="1" x14ac:dyDescent="0.25">
      <c r="A18" s="110"/>
      <c r="B18" s="803" t="s">
        <v>222</v>
      </c>
      <c r="C18" s="803"/>
      <c r="D18" s="12">
        <f>'Instructions and Summary'!B28</f>
        <v>0</v>
      </c>
      <c r="E18" s="12" t="e">
        <f>'Instructions and Summary'!#REF!</f>
        <v>#REF!</v>
      </c>
      <c r="F18" s="12" t="e">
        <f>'Instructions and Summary'!#REF!</f>
        <v>#REF!</v>
      </c>
      <c r="G18" s="21"/>
      <c r="H18" s="44" t="e">
        <f t="shared" si="0"/>
        <v>#REF!</v>
      </c>
    </row>
    <row r="19" spans="1:8" s="13" customFormat="1" ht="21" customHeight="1" x14ac:dyDescent="0.25">
      <c r="A19" s="43"/>
      <c r="B19" s="804" t="s">
        <v>223</v>
      </c>
      <c r="C19" s="804"/>
      <c r="D19" s="12">
        <f>'Instructions and Summary'!B31</f>
        <v>0</v>
      </c>
      <c r="E19" s="12" t="e">
        <f>'Instructions and Summary'!#REF!</f>
        <v>#REF!</v>
      </c>
      <c r="F19" s="12" t="e">
        <f>'Instructions and Summary'!#REF!</f>
        <v>#REF!</v>
      </c>
      <c r="G19" s="22"/>
      <c r="H19" s="44" t="e">
        <f t="shared" si="0"/>
        <v>#REF!</v>
      </c>
    </row>
    <row r="20" spans="1:8" s="13" customFormat="1" ht="21" customHeight="1" x14ac:dyDescent="0.25">
      <c r="A20" s="110"/>
      <c r="B20" s="803" t="s">
        <v>224</v>
      </c>
      <c r="C20" s="803"/>
      <c r="D20" s="12">
        <f>'Instructions and Summary'!B34</f>
        <v>0</v>
      </c>
      <c r="E20" s="12" t="e">
        <f>'Instructions and Summary'!#REF!</f>
        <v>#REF!</v>
      </c>
      <c r="F20" s="12" t="e">
        <f>'Instructions and Summary'!#REF!</f>
        <v>#REF!</v>
      </c>
      <c r="G20" s="21"/>
      <c r="H20" s="44" t="e">
        <f t="shared" si="0"/>
        <v>#REF!</v>
      </c>
    </row>
    <row r="21" spans="1:8" s="13" customFormat="1" ht="21" customHeight="1" x14ac:dyDescent="0.25">
      <c r="A21" s="43"/>
      <c r="B21" s="804" t="s">
        <v>225</v>
      </c>
      <c r="C21" s="804"/>
      <c r="D21" s="22" t="e">
        <f>'Instructions and Summary'!#REF!</f>
        <v>#REF!</v>
      </c>
      <c r="E21" s="22" t="e">
        <f>'Instructions and Summary'!#REF!</f>
        <v>#REF!</v>
      </c>
      <c r="F21" s="22" t="e">
        <f>'Instructions and Summary'!#REF!</f>
        <v>#REF!</v>
      </c>
      <c r="G21" s="22"/>
      <c r="H21" s="44" t="e">
        <f t="shared" si="0"/>
        <v>#REF!</v>
      </c>
    </row>
    <row r="22" spans="1:8" s="13" customFormat="1" ht="21" customHeight="1" x14ac:dyDescent="0.25">
      <c r="A22" s="110"/>
      <c r="B22" s="803" t="s">
        <v>226</v>
      </c>
      <c r="C22" s="803"/>
      <c r="D22" s="22" t="e">
        <f>'Instructions and Summary'!#REF!</f>
        <v>#REF!</v>
      </c>
      <c r="E22" s="22" t="e">
        <f>'Instructions and Summary'!#REF!</f>
        <v>#REF!</v>
      </c>
      <c r="F22" s="22" t="e">
        <f>'Instructions and Summary'!#REF!</f>
        <v>#REF!</v>
      </c>
      <c r="G22" s="21"/>
      <c r="H22" s="44" t="e">
        <f t="shared" si="0"/>
        <v>#REF!</v>
      </c>
    </row>
    <row r="23" spans="1:8" s="13" customFormat="1" ht="19.5" customHeight="1" x14ac:dyDescent="0.25">
      <c r="A23" s="43"/>
      <c r="B23" s="804" t="s">
        <v>227</v>
      </c>
      <c r="C23" s="804"/>
      <c r="D23" s="22">
        <f>'Instructions and Summary'!B46</f>
        <v>135000</v>
      </c>
      <c r="E23" s="22" t="e">
        <f>'Instructions and Summary'!#REF!</f>
        <v>#REF!</v>
      </c>
      <c r="F23" s="22" t="e">
        <f>'Instructions and Summary'!#REF!</f>
        <v>#REF!</v>
      </c>
      <c r="G23" s="22"/>
      <c r="H23" s="44" t="e">
        <f t="shared" si="0"/>
        <v>#REF!</v>
      </c>
    </row>
    <row r="24" spans="1:8" s="13" customFormat="1" ht="21" customHeight="1" x14ac:dyDescent="0.25">
      <c r="A24" s="110"/>
      <c r="B24" s="804" t="s">
        <v>228</v>
      </c>
      <c r="C24" s="819"/>
      <c r="D24" s="21" t="e">
        <f>SUM(D16:D23)</f>
        <v>#REF!</v>
      </c>
      <c r="E24" s="21" t="e">
        <f>SUM(E16:E23)</f>
        <v>#REF!</v>
      </c>
      <c r="F24" s="21" t="e">
        <f>SUM(F16:F23)</f>
        <v>#REF!</v>
      </c>
      <c r="G24" s="21">
        <f>SUM(G16:G23)</f>
        <v>0</v>
      </c>
      <c r="H24" s="45" t="e">
        <f t="shared" si="0"/>
        <v>#REF!</v>
      </c>
    </row>
    <row r="25" spans="1:8" s="13" customFormat="1" ht="19.5" customHeight="1" x14ac:dyDescent="0.25">
      <c r="A25" s="43"/>
      <c r="B25" s="804" t="s">
        <v>229</v>
      </c>
      <c r="C25" s="804"/>
      <c r="D25" s="22">
        <f>'Instructions and Summary'!B51</f>
        <v>0</v>
      </c>
      <c r="E25" s="22" t="e">
        <f>'Instructions and Summary'!#REF!</f>
        <v>#REF!</v>
      </c>
      <c r="F25" s="22" t="e">
        <f>'Instructions and Summary'!#REF!</f>
        <v>#REF!</v>
      </c>
      <c r="G25" s="22"/>
      <c r="H25" s="44" t="e">
        <f t="shared" si="0"/>
        <v>#REF!</v>
      </c>
    </row>
    <row r="26" spans="1:8" s="13" customFormat="1" ht="20.25" customHeight="1" x14ac:dyDescent="0.25">
      <c r="A26" s="110"/>
      <c r="B26" s="803" t="s">
        <v>230</v>
      </c>
      <c r="C26" s="803"/>
      <c r="D26" s="21" t="e">
        <f>SUM(D24:D25)</f>
        <v>#REF!</v>
      </c>
      <c r="E26" s="21" t="e">
        <f>SUM(E24:E25)</f>
        <v>#REF!</v>
      </c>
      <c r="F26" s="21" t="e">
        <f>SUM(F24:F25)</f>
        <v>#REF!</v>
      </c>
      <c r="G26" s="21">
        <f>SUM(G24:G25)</f>
        <v>0</v>
      </c>
      <c r="H26" s="45" t="e">
        <f>SUM(H24:H25)</f>
        <v>#REF!</v>
      </c>
    </row>
    <row r="27" spans="1:8" ht="7.5" customHeight="1" x14ac:dyDescent="0.25">
      <c r="A27" s="820"/>
      <c r="B27" s="821"/>
      <c r="C27" s="821"/>
      <c r="D27" s="821"/>
      <c r="E27" s="821"/>
      <c r="F27" s="821"/>
      <c r="G27" s="821"/>
      <c r="H27" s="822"/>
    </row>
    <row r="28" spans="1:8" s="13" customFormat="1" ht="16.5" customHeight="1" thickBot="1" x14ac:dyDescent="0.3">
      <c r="A28" s="46" t="s">
        <v>231</v>
      </c>
      <c r="B28" s="829" t="s">
        <v>232</v>
      </c>
      <c r="C28" s="829"/>
      <c r="D28" s="47"/>
      <c r="E28" s="47"/>
      <c r="F28" s="47"/>
      <c r="G28" s="47"/>
      <c r="H28" s="48">
        <f>SUM(D28:G28)</f>
        <v>0</v>
      </c>
    </row>
    <row r="29" spans="1:8" s="13" customFormat="1" ht="11.25" customHeight="1" x14ac:dyDescent="0.25">
      <c r="A29" s="24"/>
      <c r="B29" s="3"/>
      <c r="C29" s="3"/>
      <c r="D29" s="25"/>
      <c r="E29" s="25"/>
      <c r="F29" s="25"/>
      <c r="G29" s="25"/>
      <c r="H29" s="25"/>
    </row>
    <row r="30" spans="1:8" ht="10.5" customHeight="1" x14ac:dyDescent="0.25">
      <c r="H30" s="26" t="s">
        <v>233</v>
      </c>
    </row>
    <row r="31" spans="1:8" ht="9.75" customHeight="1" x14ac:dyDescent="0.25">
      <c r="A31" s="828" t="s">
        <v>234</v>
      </c>
      <c r="B31" s="828"/>
      <c r="C31" s="823"/>
      <c r="D31" s="830"/>
      <c r="E31" s="830"/>
      <c r="F31" s="830"/>
      <c r="G31" s="831" t="s">
        <v>235</v>
      </c>
      <c r="H31" s="788"/>
    </row>
    <row r="32" spans="1:8" ht="13.5" customHeight="1" x14ac:dyDescent="0.25">
      <c r="A32" s="823" t="s">
        <v>236</v>
      </c>
      <c r="B32" s="824"/>
      <c r="C32" s="824"/>
      <c r="D32" s="824"/>
      <c r="E32" s="824"/>
      <c r="F32" s="824"/>
      <c r="G32" s="824"/>
      <c r="H32" s="825"/>
    </row>
    <row r="33" spans="1:8" ht="43.5" customHeight="1" x14ac:dyDescent="0.25">
      <c r="C33" s="27"/>
      <c r="D33"/>
      <c r="E33"/>
      <c r="F33"/>
      <c r="G33"/>
      <c r="H33" s="112"/>
    </row>
    <row r="34" spans="1:8" ht="11.25" customHeight="1" x14ac:dyDescent="0.25">
      <c r="A34" s="826" t="s">
        <v>237</v>
      </c>
      <c r="B34" s="827"/>
      <c r="C34" s="827"/>
      <c r="D34" s="821"/>
      <c r="E34" s="821"/>
      <c r="F34" s="821"/>
      <c r="G34" s="821"/>
      <c r="H34" s="821"/>
    </row>
    <row r="35" spans="1:8" ht="17.149999999999999" customHeight="1" x14ac:dyDescent="0.25">
      <c r="B35" s="828" t="s">
        <v>238</v>
      </c>
      <c r="C35" s="828"/>
      <c r="D35" s="828"/>
      <c r="E35" s="5" t="s">
        <v>239</v>
      </c>
      <c r="F35" s="5" t="s">
        <v>240</v>
      </c>
      <c r="G35" s="5" t="s">
        <v>241</v>
      </c>
      <c r="H35" s="28" t="s">
        <v>242</v>
      </c>
    </row>
    <row r="36" spans="1:8" ht="21" customHeight="1" x14ac:dyDescent="0.25">
      <c r="A36" s="23" t="s">
        <v>243</v>
      </c>
      <c r="B36" s="836" t="s">
        <v>207</v>
      </c>
      <c r="C36" s="836"/>
      <c r="D36" s="837"/>
      <c r="E36" s="1"/>
      <c r="F36" s="1"/>
      <c r="G36" s="1"/>
      <c r="H36" s="30">
        <f>SUM(E36:G36)</f>
        <v>0</v>
      </c>
    </row>
    <row r="37" spans="1:8" ht="21" customHeight="1" x14ac:dyDescent="0.25">
      <c r="A37" s="23" t="s">
        <v>244</v>
      </c>
      <c r="B37" s="836" t="s">
        <v>209</v>
      </c>
      <c r="C37" s="836"/>
      <c r="D37" s="837"/>
      <c r="E37" s="1"/>
      <c r="F37" s="1"/>
      <c r="G37" s="1"/>
      <c r="H37" s="30">
        <f>SUM(E37:G37)</f>
        <v>0</v>
      </c>
    </row>
    <row r="38" spans="1:8" ht="21" customHeight="1" x14ac:dyDescent="0.25">
      <c r="A38" s="23" t="s">
        <v>245</v>
      </c>
      <c r="B38" s="836" t="s">
        <v>211</v>
      </c>
      <c r="C38" s="836"/>
      <c r="D38" s="837"/>
      <c r="E38" s="1"/>
      <c r="F38" s="1"/>
      <c r="G38" s="1"/>
      <c r="H38" s="30">
        <f>SUM(E38:G38)</f>
        <v>0</v>
      </c>
    </row>
    <row r="39" spans="1:8" ht="21" customHeight="1" x14ac:dyDescent="0.25">
      <c r="A39" s="23" t="s">
        <v>246</v>
      </c>
      <c r="B39" s="838"/>
      <c r="C39" s="838"/>
      <c r="D39" s="838"/>
      <c r="E39" s="1"/>
      <c r="F39" s="1"/>
      <c r="G39" s="1"/>
      <c r="H39" s="30">
        <f>SUM(E39:G39)</f>
        <v>0</v>
      </c>
    </row>
    <row r="40" spans="1:8" ht="21" customHeight="1" x14ac:dyDescent="0.25">
      <c r="A40" s="31" t="s">
        <v>247</v>
      </c>
      <c r="B40" s="832" t="s">
        <v>248</v>
      </c>
      <c r="C40" s="833"/>
      <c r="D40" s="833"/>
      <c r="E40" s="32">
        <f>SUM(E36:E39)</f>
        <v>0</v>
      </c>
      <c r="F40" s="32">
        <f>SUM(F36:F39)</f>
        <v>0</v>
      </c>
      <c r="G40" s="32">
        <f>SUM(G36:G39)</f>
        <v>0</v>
      </c>
      <c r="H40" s="33">
        <f>SUM(H36:H39)</f>
        <v>0</v>
      </c>
    </row>
    <row r="41" spans="1:8" ht="10.5" customHeight="1" x14ac:dyDescent="0.25">
      <c r="A41" s="826" t="s">
        <v>249</v>
      </c>
      <c r="B41" s="827"/>
      <c r="C41" s="827"/>
      <c r="D41" s="821"/>
      <c r="E41" s="834"/>
      <c r="F41" s="834"/>
      <c r="G41" s="834"/>
      <c r="H41" s="834"/>
    </row>
    <row r="42" spans="1:8" ht="12" customHeight="1" x14ac:dyDescent="0.25">
      <c r="A42" s="833"/>
      <c r="B42" s="833"/>
      <c r="C42" s="835"/>
      <c r="D42" s="5" t="s">
        <v>250</v>
      </c>
      <c r="E42" s="5" t="s">
        <v>251</v>
      </c>
      <c r="F42" s="5" t="s">
        <v>252</v>
      </c>
      <c r="G42" s="5" t="s">
        <v>253</v>
      </c>
      <c r="H42" s="28" t="s">
        <v>254</v>
      </c>
    </row>
    <row r="43" spans="1:8" ht="21" customHeight="1" x14ac:dyDescent="0.25">
      <c r="A43" s="23" t="s">
        <v>255</v>
      </c>
      <c r="B43" s="804" t="s">
        <v>7</v>
      </c>
      <c r="C43" s="804"/>
      <c r="D43" s="1">
        <f>SUM(E43:H43)</f>
        <v>0</v>
      </c>
      <c r="E43" s="1"/>
      <c r="F43" s="1"/>
      <c r="G43" s="1"/>
      <c r="H43" s="2"/>
    </row>
    <row r="44" spans="1:8" ht="21" customHeight="1" x14ac:dyDescent="0.25">
      <c r="A44" s="23" t="s">
        <v>256</v>
      </c>
      <c r="B44" s="804" t="s">
        <v>198</v>
      </c>
      <c r="C44" s="804"/>
      <c r="D44" s="1">
        <f>SUM(E44:H44)</f>
        <v>0</v>
      </c>
      <c r="E44" s="1"/>
      <c r="F44" s="1"/>
      <c r="G44" s="1"/>
      <c r="H44" s="2"/>
    </row>
    <row r="45" spans="1:8" ht="21" customHeight="1" x14ac:dyDescent="0.25">
      <c r="A45" s="23" t="s">
        <v>257</v>
      </c>
      <c r="B45" s="826" t="s">
        <v>258</v>
      </c>
      <c r="C45" s="804"/>
      <c r="D45" s="29">
        <f>SUM(D43:D44)</f>
        <v>0</v>
      </c>
      <c r="E45" s="29">
        <f>SUM(E43:E44)</f>
        <v>0</v>
      </c>
      <c r="F45" s="29">
        <f>SUM(F43:F44)</f>
        <v>0</v>
      </c>
      <c r="G45" s="29">
        <f>SUM(G43:G44)</f>
        <v>0</v>
      </c>
      <c r="H45" s="30">
        <f>SUM(H43:H44)</f>
        <v>0</v>
      </c>
    </row>
    <row r="46" spans="1:8" ht="12.5" x14ac:dyDescent="0.25">
      <c r="A46" s="826" t="s">
        <v>259</v>
      </c>
      <c r="B46" s="827"/>
      <c r="C46" s="827"/>
      <c r="D46" s="827"/>
      <c r="E46" s="821"/>
      <c r="F46" s="821"/>
      <c r="G46" s="821"/>
      <c r="H46" s="821"/>
    </row>
    <row r="47" spans="1:8" x14ac:dyDescent="0.25">
      <c r="A47" s="839" t="s">
        <v>238</v>
      </c>
      <c r="B47" s="840"/>
      <c r="C47" s="840"/>
      <c r="D47" s="840"/>
      <c r="E47" s="815" t="s">
        <v>260</v>
      </c>
      <c r="F47" s="795"/>
      <c r="G47" s="795"/>
      <c r="H47" s="795"/>
    </row>
    <row r="48" spans="1:8" ht="14" x14ac:dyDescent="0.25">
      <c r="A48" s="841"/>
      <c r="B48" s="841"/>
      <c r="C48" s="841"/>
      <c r="D48" s="841"/>
      <c r="E48" s="19" t="s">
        <v>207</v>
      </c>
      <c r="F48" s="19" t="s">
        <v>209</v>
      </c>
      <c r="G48" s="19" t="s">
        <v>211</v>
      </c>
      <c r="H48" s="109"/>
    </row>
    <row r="49" spans="1:8" ht="21" customHeight="1" x14ac:dyDescent="0.25">
      <c r="A49" s="23" t="s">
        <v>261</v>
      </c>
      <c r="B49" s="842"/>
      <c r="C49" s="842"/>
      <c r="D49" s="843"/>
      <c r="E49" s="2"/>
      <c r="F49" s="2"/>
      <c r="G49" s="2"/>
      <c r="H49" s="2"/>
    </row>
    <row r="50" spans="1:8" ht="21" customHeight="1" x14ac:dyDescent="0.25">
      <c r="A50" s="23" t="s">
        <v>262</v>
      </c>
      <c r="B50" s="842"/>
      <c r="C50" s="842"/>
      <c r="D50" s="843"/>
      <c r="E50" s="2"/>
      <c r="F50" s="2"/>
      <c r="G50" s="2"/>
      <c r="H50" s="2"/>
    </row>
    <row r="51" spans="1:8" ht="21" customHeight="1" x14ac:dyDescent="0.25">
      <c r="A51" s="23" t="s">
        <v>263</v>
      </c>
      <c r="B51" s="842"/>
      <c r="C51" s="842"/>
      <c r="D51" s="843"/>
      <c r="E51" s="2"/>
      <c r="F51" s="2"/>
      <c r="G51" s="2"/>
      <c r="H51" s="2"/>
    </row>
    <row r="52" spans="1:8" ht="21" customHeight="1" x14ac:dyDescent="0.25">
      <c r="A52" s="23" t="s">
        <v>264</v>
      </c>
      <c r="B52" s="842"/>
      <c r="C52" s="842"/>
      <c r="D52" s="843"/>
      <c r="E52" s="2"/>
      <c r="F52" s="2"/>
      <c r="G52" s="2"/>
      <c r="H52" s="2"/>
    </row>
    <row r="53" spans="1:8" ht="21" customHeight="1" x14ac:dyDescent="0.25">
      <c r="A53" s="23" t="s">
        <v>265</v>
      </c>
      <c r="B53" s="826" t="s">
        <v>266</v>
      </c>
      <c r="C53" s="804"/>
      <c r="D53" s="804"/>
      <c r="E53" s="30">
        <f>SUM(E49:E52)</f>
        <v>0</v>
      </c>
      <c r="F53" s="30">
        <f>SUM(F49:F52)</f>
        <v>0</v>
      </c>
      <c r="G53" s="30">
        <f>SUM(G49:G52)</f>
        <v>0</v>
      </c>
      <c r="H53" s="30">
        <f>SUM(H49:H52)</f>
        <v>0</v>
      </c>
    </row>
    <row r="54" spans="1:8" ht="12.5" x14ac:dyDescent="0.25">
      <c r="A54" s="856" t="s">
        <v>267</v>
      </c>
      <c r="B54" s="856"/>
      <c r="C54" s="784"/>
      <c r="D54" s="857"/>
      <c r="E54" s="857"/>
      <c r="F54" s="857"/>
      <c r="G54" s="857"/>
      <c r="H54" s="857"/>
    </row>
    <row r="55" spans="1:8" x14ac:dyDescent="0.25">
      <c r="A55" s="115" t="s">
        <v>268</v>
      </c>
      <c r="B55" s="115"/>
      <c r="C55" s="844"/>
      <c r="D55" s="858"/>
      <c r="E55" s="34" t="s">
        <v>269</v>
      </c>
      <c r="F55" s="844"/>
      <c r="G55" s="844"/>
      <c r="H55" s="844"/>
    </row>
    <row r="56" spans="1:8" ht="12.5" x14ac:dyDescent="0.25">
      <c r="A56" s="852"/>
      <c r="B56" s="852"/>
      <c r="C56" s="852"/>
      <c r="D56" s="853"/>
      <c r="E56" s="854"/>
      <c r="F56" s="852"/>
      <c r="G56" s="852"/>
      <c r="H56" s="852"/>
    </row>
    <row r="57" spans="1:8" x14ac:dyDescent="0.25">
      <c r="A57" s="115" t="s">
        <v>270</v>
      </c>
      <c r="B57" s="115"/>
      <c r="C57" s="855"/>
      <c r="D57" s="855"/>
      <c r="E57" s="855"/>
      <c r="F57" s="855"/>
      <c r="G57" s="855"/>
      <c r="H57" s="855"/>
    </row>
    <row r="58" spans="1:8" x14ac:dyDescent="0.25">
      <c r="A58" s="846"/>
      <c r="B58" s="846"/>
      <c r="C58" s="846"/>
      <c r="D58" s="846"/>
      <c r="E58" s="846"/>
      <c r="F58" s="846"/>
      <c r="G58" s="846"/>
      <c r="H58" s="846"/>
    </row>
    <row r="59" spans="1:8" ht="12.5" x14ac:dyDescent="0.25">
      <c r="A59" s="846"/>
      <c r="B59" s="846"/>
      <c r="C59" s="846"/>
      <c r="D59" s="846"/>
      <c r="E59" s="846"/>
      <c r="F59" s="846"/>
      <c r="G59" s="846"/>
      <c r="H59" s="849"/>
    </row>
    <row r="60" spans="1:8" ht="13.5" customHeight="1" x14ac:dyDescent="0.25">
      <c r="A60" s="850"/>
      <c r="B60" s="850"/>
      <c r="C60" s="850"/>
      <c r="D60" s="850"/>
      <c r="E60" s="850"/>
      <c r="F60" s="850"/>
      <c r="G60" s="850"/>
      <c r="H60" s="851"/>
    </row>
    <row r="61" spans="1:8" x14ac:dyDescent="0.25">
      <c r="C61" s="823"/>
      <c r="D61" s="845"/>
      <c r="E61" s="845"/>
      <c r="F61" s="845"/>
      <c r="G61" s="845"/>
      <c r="H61" s="26" t="s">
        <v>233</v>
      </c>
    </row>
    <row r="62" spans="1:8" ht="12.5" x14ac:dyDescent="0.25">
      <c r="A62" s="803" t="s">
        <v>234</v>
      </c>
      <c r="B62" s="803"/>
      <c r="C62" s="27" t="s">
        <v>271</v>
      </c>
      <c r="D62"/>
      <c r="E62"/>
      <c r="F62"/>
      <c r="G62"/>
      <c r="H62" s="112" t="s">
        <v>235</v>
      </c>
    </row>
    <row r="63" spans="1:8" ht="14.25" customHeight="1" x14ac:dyDescent="0.25">
      <c r="C63" s="823" t="s">
        <v>236</v>
      </c>
      <c r="D63" s="845"/>
      <c r="E63" s="845"/>
      <c r="F63" s="845"/>
      <c r="G63" s="845"/>
    </row>
    <row r="64" spans="1:8" ht="14.25" customHeight="1" x14ac:dyDescent="0.25">
      <c r="C64" s="111"/>
      <c r="D64" s="114"/>
      <c r="E64" s="114"/>
      <c r="F64" s="114"/>
      <c r="G64" s="114"/>
    </row>
    <row r="65" spans="1:8" x14ac:dyDescent="0.25">
      <c r="A65" s="846"/>
      <c r="B65" s="846"/>
      <c r="C65" s="846"/>
      <c r="D65" s="846"/>
      <c r="E65" s="846"/>
      <c r="F65" s="846"/>
      <c r="G65" s="846"/>
      <c r="H65" s="846"/>
    </row>
    <row r="66" spans="1:8" x14ac:dyDescent="0.25">
      <c r="A66" s="846"/>
      <c r="B66" s="846"/>
      <c r="C66" s="846"/>
      <c r="D66" s="846"/>
      <c r="E66" s="846"/>
      <c r="F66" s="846"/>
      <c r="G66" s="846"/>
      <c r="H66" s="846"/>
    </row>
    <row r="67" spans="1:8" x14ac:dyDescent="0.25">
      <c r="A67" s="846"/>
      <c r="B67" s="846"/>
      <c r="C67" s="846"/>
      <c r="D67" s="846"/>
      <c r="E67" s="846"/>
      <c r="F67" s="846"/>
      <c r="G67" s="846"/>
      <c r="H67" s="846"/>
    </row>
    <row r="68" spans="1:8" x14ac:dyDescent="0.25">
      <c r="A68" s="846"/>
      <c r="B68" s="846"/>
      <c r="C68" s="846"/>
      <c r="D68" s="846"/>
      <c r="E68" s="846"/>
      <c r="F68" s="846"/>
      <c r="G68" s="846"/>
      <c r="H68" s="846"/>
    </row>
    <row r="69" spans="1:8" x14ac:dyDescent="0.25">
      <c r="A69" s="846"/>
      <c r="B69" s="846"/>
      <c r="C69" s="846"/>
      <c r="D69" s="846"/>
      <c r="E69" s="846"/>
      <c r="F69" s="846"/>
      <c r="G69" s="846"/>
      <c r="H69" s="846"/>
    </row>
    <row r="70" spans="1:8" x14ac:dyDescent="0.25">
      <c r="A70" s="846"/>
      <c r="B70" s="846"/>
      <c r="C70" s="846"/>
      <c r="D70" s="846"/>
      <c r="E70" s="846"/>
      <c r="F70" s="846"/>
      <c r="G70" s="846"/>
      <c r="H70" s="846"/>
    </row>
    <row r="71" spans="1:8" x14ac:dyDescent="0.25">
      <c r="A71" s="846"/>
      <c r="B71" s="846"/>
      <c r="C71" s="846"/>
      <c r="D71" s="846"/>
      <c r="E71" s="846"/>
      <c r="F71" s="846"/>
      <c r="G71" s="846"/>
      <c r="H71" s="846"/>
    </row>
    <row r="72" spans="1:8" x14ac:dyDescent="0.25">
      <c r="A72" s="846"/>
      <c r="B72" s="846"/>
      <c r="C72" s="846"/>
      <c r="D72" s="846"/>
      <c r="E72" s="846"/>
      <c r="F72" s="846"/>
      <c r="G72" s="846"/>
      <c r="H72" s="846"/>
    </row>
    <row r="73" spans="1:8" x14ac:dyDescent="0.25">
      <c r="A73" s="846"/>
      <c r="B73" s="846"/>
      <c r="C73" s="846"/>
      <c r="D73" s="846"/>
      <c r="E73" s="846"/>
      <c r="F73" s="846"/>
      <c r="G73" s="846"/>
      <c r="H73" s="846"/>
    </row>
    <row r="74" spans="1:8" x14ac:dyDescent="0.25">
      <c r="A74" s="846"/>
      <c r="B74" s="846"/>
      <c r="C74" s="846"/>
      <c r="D74" s="846"/>
      <c r="E74" s="846"/>
      <c r="F74" s="846"/>
      <c r="G74" s="846"/>
      <c r="H74" s="846"/>
    </row>
    <row r="75" spans="1:8" x14ac:dyDescent="0.25">
      <c r="A75" s="846"/>
      <c r="B75" s="846"/>
      <c r="C75" s="846"/>
      <c r="D75" s="846"/>
      <c r="E75" s="846"/>
      <c r="F75" s="846"/>
      <c r="G75" s="846"/>
      <c r="H75" s="846"/>
    </row>
    <row r="76" spans="1:8" x14ac:dyDescent="0.25">
      <c r="A76" s="846"/>
      <c r="B76" s="846"/>
      <c r="C76" s="846"/>
      <c r="D76" s="846"/>
      <c r="E76" s="846"/>
      <c r="F76" s="846"/>
      <c r="G76" s="846"/>
      <c r="H76" s="846"/>
    </row>
    <row r="77" spans="1:8" x14ac:dyDescent="0.25">
      <c r="A77" s="846"/>
      <c r="B77" s="846"/>
      <c r="C77" s="846"/>
      <c r="D77" s="846"/>
      <c r="E77" s="846"/>
      <c r="F77" s="846"/>
      <c r="G77" s="846"/>
      <c r="H77" s="846"/>
    </row>
    <row r="78" spans="1:8" x14ac:dyDescent="0.25">
      <c r="A78" s="846"/>
      <c r="B78" s="846"/>
      <c r="C78" s="846"/>
      <c r="D78" s="846"/>
      <c r="E78" s="846"/>
      <c r="F78" s="846"/>
      <c r="G78" s="846"/>
      <c r="H78" s="846"/>
    </row>
    <row r="79" spans="1:8" x14ac:dyDescent="0.25">
      <c r="A79" s="846"/>
      <c r="B79" s="846"/>
      <c r="C79" s="846"/>
      <c r="D79" s="846"/>
      <c r="E79" s="846"/>
      <c r="F79" s="846"/>
      <c r="G79" s="846"/>
      <c r="H79" s="846"/>
    </row>
    <row r="80" spans="1:8" x14ac:dyDescent="0.25">
      <c r="A80" s="846"/>
      <c r="B80" s="846"/>
      <c r="C80" s="846"/>
      <c r="D80" s="846"/>
      <c r="E80" s="846"/>
      <c r="F80" s="846"/>
      <c r="G80" s="846"/>
      <c r="H80" s="846"/>
    </row>
    <row r="81" spans="1:8" x14ac:dyDescent="0.25">
      <c r="A81" s="846"/>
      <c r="B81" s="846"/>
      <c r="C81" s="846"/>
      <c r="D81" s="846"/>
      <c r="E81" s="846"/>
      <c r="F81" s="846"/>
      <c r="G81" s="846"/>
      <c r="H81" s="846"/>
    </row>
    <row r="82" spans="1:8" x14ac:dyDescent="0.25">
      <c r="A82" s="846"/>
      <c r="B82" s="846"/>
      <c r="C82" s="846"/>
      <c r="D82" s="846"/>
      <c r="E82" s="846"/>
      <c r="F82" s="846"/>
      <c r="G82" s="846"/>
      <c r="H82" s="846"/>
    </row>
    <row r="83" spans="1:8" x14ac:dyDescent="0.25">
      <c r="A83" s="846"/>
      <c r="B83" s="846"/>
      <c r="C83" s="846"/>
      <c r="D83" s="846"/>
      <c r="E83" s="846"/>
      <c r="F83" s="846"/>
      <c r="G83" s="846"/>
      <c r="H83" s="846"/>
    </row>
    <row r="84" spans="1:8" x14ac:dyDescent="0.25">
      <c r="A84" s="846"/>
      <c r="B84" s="846"/>
      <c r="C84" s="846"/>
      <c r="D84" s="846"/>
      <c r="E84" s="846"/>
      <c r="F84" s="846"/>
      <c r="G84" s="846"/>
      <c r="H84" s="846"/>
    </row>
    <row r="85" spans="1:8" x14ac:dyDescent="0.25">
      <c r="A85" s="846"/>
      <c r="B85" s="846"/>
      <c r="C85" s="846"/>
      <c r="D85" s="846"/>
      <c r="E85" s="846"/>
      <c r="F85" s="846"/>
      <c r="G85" s="846"/>
      <c r="H85" s="846"/>
    </row>
    <row r="86" spans="1:8" x14ac:dyDescent="0.25">
      <c r="A86" s="846"/>
      <c r="B86" s="846"/>
      <c r="C86" s="846"/>
      <c r="D86" s="846"/>
      <c r="E86" s="846"/>
      <c r="F86" s="846"/>
      <c r="G86" s="846"/>
      <c r="H86" s="846"/>
    </row>
    <row r="87" spans="1:8" x14ac:dyDescent="0.25">
      <c r="A87" s="846"/>
      <c r="B87" s="846"/>
      <c r="C87" s="846"/>
      <c r="D87" s="846"/>
      <c r="E87" s="846"/>
      <c r="F87" s="846"/>
      <c r="G87" s="846"/>
      <c r="H87" s="846"/>
    </row>
    <row r="88" spans="1:8" x14ac:dyDescent="0.25">
      <c r="A88" s="846"/>
      <c r="B88" s="846"/>
      <c r="C88" s="846"/>
      <c r="D88" s="846"/>
      <c r="E88" s="846"/>
      <c r="F88" s="846"/>
      <c r="G88" s="846"/>
      <c r="H88" s="846"/>
    </row>
    <row r="89" spans="1:8" x14ac:dyDescent="0.25">
      <c r="A89" s="846"/>
      <c r="B89" s="846"/>
      <c r="C89" s="846"/>
      <c r="D89" s="846"/>
      <c r="E89" s="846"/>
      <c r="F89" s="846"/>
      <c r="G89" s="846"/>
      <c r="H89" s="846"/>
    </row>
    <row r="90" spans="1:8" x14ac:dyDescent="0.25">
      <c r="A90" s="846"/>
      <c r="B90" s="846"/>
      <c r="C90" s="846"/>
      <c r="D90" s="846"/>
      <c r="E90" s="846"/>
      <c r="F90" s="846"/>
      <c r="G90" s="846"/>
      <c r="H90" s="846"/>
    </row>
    <row r="91" spans="1:8" x14ac:dyDescent="0.25">
      <c r="A91" s="846"/>
      <c r="B91" s="846"/>
      <c r="C91" s="846"/>
      <c r="D91" s="846"/>
      <c r="E91" s="846"/>
      <c r="F91" s="846"/>
      <c r="G91" s="846"/>
      <c r="H91" s="846"/>
    </row>
    <row r="92" spans="1:8" x14ac:dyDescent="0.25">
      <c r="A92" s="846"/>
      <c r="B92" s="846"/>
      <c r="C92" s="846"/>
      <c r="D92" s="846"/>
      <c r="E92" s="846"/>
      <c r="F92" s="846"/>
      <c r="G92" s="846"/>
      <c r="H92" s="846"/>
    </row>
    <row r="93" spans="1:8" x14ac:dyDescent="0.25">
      <c r="A93" s="846"/>
      <c r="B93" s="846"/>
      <c r="C93" s="846"/>
      <c r="D93" s="846"/>
      <c r="E93" s="846"/>
      <c r="F93" s="846"/>
      <c r="G93" s="846"/>
      <c r="H93" s="846"/>
    </row>
    <row r="94" spans="1:8" x14ac:dyDescent="0.25">
      <c r="A94" s="846"/>
      <c r="B94" s="846"/>
      <c r="C94" s="846"/>
      <c r="D94" s="846"/>
      <c r="E94" s="846"/>
      <c r="F94" s="846"/>
      <c r="G94" s="846"/>
      <c r="H94" s="846"/>
    </row>
    <row r="95" spans="1:8" x14ac:dyDescent="0.25">
      <c r="A95" s="846"/>
      <c r="B95" s="846"/>
      <c r="C95" s="846"/>
      <c r="D95" s="846"/>
      <c r="E95" s="846"/>
      <c r="F95" s="846"/>
      <c r="G95" s="846"/>
      <c r="H95" s="846"/>
    </row>
    <row r="96" spans="1:8" x14ac:dyDescent="0.25">
      <c r="A96" s="846"/>
      <c r="B96" s="846"/>
      <c r="C96" s="846"/>
      <c r="D96" s="846"/>
      <c r="E96" s="846"/>
      <c r="F96" s="846"/>
      <c r="G96" s="846"/>
      <c r="H96" s="846"/>
    </row>
    <row r="97" spans="1:8" x14ac:dyDescent="0.25">
      <c r="A97" s="846"/>
      <c r="B97" s="846"/>
      <c r="C97" s="846"/>
      <c r="D97" s="846"/>
      <c r="E97" s="846"/>
      <c r="F97" s="846"/>
      <c r="G97" s="846"/>
      <c r="H97" s="846"/>
    </row>
    <row r="98" spans="1:8" x14ac:dyDescent="0.25">
      <c r="A98" s="846"/>
      <c r="B98" s="846"/>
      <c r="C98" s="846"/>
      <c r="D98" s="846"/>
      <c r="E98" s="846"/>
      <c r="F98" s="846"/>
      <c r="G98" s="846"/>
      <c r="H98" s="846"/>
    </row>
    <row r="99" spans="1:8" x14ac:dyDescent="0.25">
      <c r="A99" s="846"/>
      <c r="B99" s="846"/>
      <c r="C99" s="846"/>
      <c r="D99" s="846"/>
      <c r="E99" s="846"/>
      <c r="F99" s="846"/>
      <c r="G99" s="846"/>
      <c r="H99" s="846"/>
    </row>
    <row r="100" spans="1:8" x14ac:dyDescent="0.25">
      <c r="A100" s="846"/>
      <c r="B100" s="846"/>
      <c r="C100" s="846"/>
      <c r="D100" s="846"/>
      <c r="E100" s="846"/>
      <c r="F100" s="846"/>
      <c r="G100" s="846"/>
      <c r="H100" s="846"/>
    </row>
    <row r="101" spans="1:8" x14ac:dyDescent="0.25">
      <c r="A101" s="846"/>
      <c r="B101" s="846"/>
      <c r="C101" s="846"/>
      <c r="D101" s="846"/>
      <c r="E101" s="846"/>
      <c r="F101" s="846"/>
      <c r="G101" s="846"/>
      <c r="H101" s="846"/>
    </row>
    <row r="102" spans="1:8" x14ac:dyDescent="0.25">
      <c r="A102" s="846"/>
      <c r="B102" s="846"/>
      <c r="C102" s="846"/>
      <c r="D102" s="846"/>
      <c r="E102" s="846"/>
      <c r="F102" s="846"/>
      <c r="G102" s="846"/>
      <c r="H102" s="846"/>
    </row>
    <row r="104" spans="1:8" x14ac:dyDescent="0.25">
      <c r="A104" s="846"/>
      <c r="B104" s="846"/>
      <c r="C104" s="846"/>
      <c r="D104" s="846"/>
      <c r="E104" s="846"/>
      <c r="F104" s="846"/>
      <c r="G104" s="846"/>
      <c r="H104" s="846"/>
    </row>
    <row r="105" spans="1:8" x14ac:dyDescent="0.25">
      <c r="A105" s="846"/>
      <c r="B105" s="846"/>
      <c r="C105" s="846"/>
      <c r="D105" s="846"/>
      <c r="E105" s="846"/>
      <c r="F105" s="846"/>
      <c r="G105" s="846"/>
      <c r="H105" s="846"/>
    </row>
    <row r="106" spans="1:8" x14ac:dyDescent="0.25">
      <c r="A106" s="846"/>
      <c r="B106" s="846"/>
      <c r="C106" s="846"/>
      <c r="D106" s="846"/>
      <c r="E106" s="846"/>
      <c r="F106" s="846"/>
      <c r="G106" s="846"/>
      <c r="H106" s="846"/>
    </row>
    <row r="107" spans="1:8" x14ac:dyDescent="0.25">
      <c r="A107" s="846"/>
      <c r="B107" s="846"/>
      <c r="C107" s="846"/>
      <c r="D107" s="846"/>
      <c r="E107" s="846"/>
      <c r="F107" s="846"/>
      <c r="G107" s="846"/>
      <c r="H107" s="846"/>
    </row>
    <row r="108" spans="1:8" x14ac:dyDescent="0.25">
      <c r="A108" s="846"/>
      <c r="B108" s="846"/>
      <c r="C108" s="846"/>
      <c r="D108" s="846"/>
      <c r="E108" s="846"/>
      <c r="F108" s="846"/>
      <c r="G108" s="846"/>
      <c r="H108" s="846"/>
    </row>
    <row r="109" spans="1:8" x14ac:dyDescent="0.25">
      <c r="A109" s="846"/>
      <c r="B109" s="846"/>
      <c r="C109" s="846"/>
      <c r="D109" s="846"/>
      <c r="E109" s="846"/>
      <c r="F109" s="846"/>
      <c r="G109" s="846"/>
      <c r="H109" s="846"/>
    </row>
    <row r="110" spans="1:8" x14ac:dyDescent="0.25">
      <c r="A110" s="846"/>
      <c r="B110" s="846"/>
      <c r="C110" s="846"/>
      <c r="D110" s="846"/>
      <c r="E110" s="846"/>
      <c r="F110" s="846"/>
      <c r="G110" s="846"/>
      <c r="H110" s="846"/>
    </row>
    <row r="111" spans="1:8" x14ac:dyDescent="0.25">
      <c r="A111" s="846"/>
      <c r="B111" s="846"/>
      <c r="C111" s="846"/>
      <c r="D111" s="846"/>
      <c r="E111" s="846"/>
      <c r="F111" s="846"/>
      <c r="G111" s="846"/>
      <c r="H111" s="846"/>
    </row>
    <row r="112" spans="1:8" x14ac:dyDescent="0.25">
      <c r="A112" s="846"/>
      <c r="B112" s="846"/>
      <c r="C112" s="846"/>
      <c r="D112" s="846"/>
      <c r="E112" s="846"/>
      <c r="F112" s="846"/>
      <c r="G112" s="846"/>
      <c r="H112" s="846"/>
    </row>
    <row r="113" spans="1:8" x14ac:dyDescent="0.25">
      <c r="A113" s="846"/>
      <c r="B113" s="846"/>
      <c r="C113" s="846"/>
      <c r="D113" s="846"/>
      <c r="E113" s="846"/>
      <c r="F113" s="846"/>
      <c r="G113" s="846"/>
      <c r="H113" s="846"/>
    </row>
    <row r="114" spans="1:8" x14ac:dyDescent="0.25">
      <c r="A114" s="846"/>
      <c r="B114" s="846"/>
      <c r="C114" s="846"/>
      <c r="D114" s="846"/>
      <c r="E114" s="846"/>
      <c r="F114" s="846"/>
      <c r="G114" s="846"/>
      <c r="H114" s="846"/>
    </row>
    <row r="115" spans="1:8" x14ac:dyDescent="0.25">
      <c r="A115" s="846"/>
      <c r="B115" s="846"/>
      <c r="C115" s="846"/>
      <c r="D115" s="846"/>
      <c r="E115" s="846"/>
      <c r="F115" s="846"/>
      <c r="G115" s="846"/>
      <c r="H115" s="846"/>
    </row>
    <row r="116" spans="1:8" x14ac:dyDescent="0.25">
      <c r="A116" s="846"/>
      <c r="B116" s="846"/>
      <c r="C116" s="846"/>
      <c r="D116" s="846"/>
      <c r="E116" s="846"/>
      <c r="F116" s="846"/>
      <c r="G116" s="846"/>
      <c r="H116" s="846"/>
    </row>
    <row r="117" spans="1:8" x14ac:dyDescent="0.25">
      <c r="A117" s="846"/>
      <c r="B117" s="846"/>
      <c r="C117" s="846"/>
      <c r="D117" s="846"/>
      <c r="E117" s="846"/>
      <c r="F117" s="846"/>
      <c r="G117" s="846"/>
      <c r="H117" s="846"/>
    </row>
    <row r="118" spans="1:8" x14ac:dyDescent="0.25">
      <c r="A118" s="846"/>
      <c r="B118" s="846"/>
      <c r="C118" s="846"/>
      <c r="D118" s="846"/>
      <c r="E118" s="846"/>
      <c r="F118" s="846"/>
      <c r="G118" s="846"/>
      <c r="H118" s="846"/>
    </row>
    <row r="119" spans="1:8" x14ac:dyDescent="0.25">
      <c r="A119" s="846"/>
      <c r="B119" s="846"/>
      <c r="C119" s="846"/>
      <c r="D119" s="846"/>
      <c r="E119" s="846"/>
      <c r="F119" s="846"/>
      <c r="G119" s="846"/>
      <c r="H119" s="846"/>
    </row>
    <row r="120" spans="1:8" x14ac:dyDescent="0.25">
      <c r="A120" s="846"/>
      <c r="B120" s="846"/>
      <c r="C120" s="846"/>
      <c r="D120" s="846"/>
      <c r="E120" s="846"/>
      <c r="F120" s="846"/>
      <c r="G120" s="846"/>
      <c r="H120" s="846"/>
    </row>
    <row r="121" spans="1:8" x14ac:dyDescent="0.25">
      <c r="A121" s="846"/>
      <c r="B121" s="846"/>
      <c r="C121" s="846"/>
      <c r="D121" s="846"/>
      <c r="E121" s="846"/>
      <c r="F121" s="846"/>
      <c r="G121" s="846"/>
      <c r="H121" s="846"/>
    </row>
    <row r="122" spans="1:8" x14ac:dyDescent="0.25">
      <c r="A122" s="846"/>
      <c r="B122" s="846"/>
      <c r="C122" s="846"/>
      <c r="D122" s="846"/>
      <c r="E122" s="846"/>
      <c r="F122" s="846"/>
      <c r="G122" s="846"/>
      <c r="H122" s="846"/>
    </row>
    <row r="123" spans="1:8" x14ac:dyDescent="0.25">
      <c r="A123" s="846"/>
      <c r="B123" s="846"/>
      <c r="C123" s="846"/>
      <c r="D123" s="846"/>
      <c r="E123" s="846"/>
      <c r="F123" s="846"/>
      <c r="G123" s="846"/>
      <c r="H123" s="846"/>
    </row>
    <row r="124" spans="1:8" x14ac:dyDescent="0.25">
      <c r="A124" s="846"/>
      <c r="B124" s="846"/>
      <c r="C124" s="846"/>
      <c r="D124" s="846"/>
      <c r="E124" s="846"/>
      <c r="F124" s="846"/>
      <c r="G124" s="846"/>
      <c r="H124" s="846"/>
    </row>
    <row r="125" spans="1:8" x14ac:dyDescent="0.25">
      <c r="A125" s="846"/>
      <c r="B125" s="846"/>
      <c r="C125" s="846"/>
      <c r="D125" s="846"/>
      <c r="E125" s="846"/>
      <c r="F125" s="846"/>
      <c r="G125" s="846"/>
      <c r="H125" s="846"/>
    </row>
    <row r="126" spans="1:8" x14ac:dyDescent="0.25">
      <c r="A126" s="846"/>
      <c r="B126" s="846"/>
      <c r="C126" s="846"/>
      <c r="D126" s="846"/>
      <c r="E126" s="846"/>
      <c r="F126" s="846"/>
      <c r="G126" s="846"/>
      <c r="H126" s="846"/>
    </row>
    <row r="127" spans="1:8" x14ac:dyDescent="0.25">
      <c r="A127" s="846"/>
      <c r="B127" s="846"/>
      <c r="C127" s="846"/>
      <c r="D127" s="846"/>
      <c r="E127" s="846"/>
      <c r="F127" s="846"/>
      <c r="G127" s="846"/>
      <c r="H127" s="846"/>
    </row>
    <row r="128" spans="1:8" x14ac:dyDescent="0.25">
      <c r="A128" s="846"/>
      <c r="B128" s="846"/>
      <c r="C128" s="846"/>
      <c r="D128" s="846"/>
      <c r="E128" s="846"/>
      <c r="F128" s="846"/>
      <c r="G128" s="846"/>
      <c r="H128" s="846"/>
    </row>
    <row r="129" spans="1:8" x14ac:dyDescent="0.25">
      <c r="A129" s="846"/>
      <c r="B129" s="846"/>
      <c r="C129" s="846"/>
      <c r="D129" s="846"/>
      <c r="E129" s="846"/>
      <c r="F129" s="846"/>
      <c r="G129" s="846"/>
      <c r="H129" s="846"/>
    </row>
    <row r="130" spans="1:8" x14ac:dyDescent="0.25">
      <c r="A130" s="846"/>
      <c r="B130" s="846"/>
      <c r="C130" s="846"/>
      <c r="D130" s="846"/>
      <c r="E130" s="846"/>
      <c r="F130" s="846"/>
      <c r="G130" s="846"/>
      <c r="H130" s="846"/>
    </row>
    <row r="131" spans="1:8" x14ac:dyDescent="0.25">
      <c r="A131" s="846"/>
      <c r="B131" s="846"/>
      <c r="C131" s="846"/>
      <c r="D131" s="846"/>
      <c r="E131" s="846"/>
      <c r="F131" s="846"/>
      <c r="G131" s="846"/>
      <c r="H131" s="846"/>
    </row>
    <row r="132" spans="1:8" x14ac:dyDescent="0.25">
      <c r="A132" s="846"/>
      <c r="B132" s="846"/>
      <c r="C132" s="846"/>
      <c r="D132" s="846"/>
      <c r="E132" s="846"/>
      <c r="F132" s="846"/>
      <c r="G132" s="846"/>
      <c r="H132" s="846"/>
    </row>
    <row r="133" spans="1:8" x14ac:dyDescent="0.25">
      <c r="A133" s="846"/>
      <c r="B133" s="846"/>
      <c r="C133" s="846"/>
      <c r="D133" s="846"/>
      <c r="E133" s="846"/>
      <c r="F133" s="846"/>
      <c r="G133" s="846"/>
      <c r="H133" s="846"/>
    </row>
    <row r="134" spans="1:8" x14ac:dyDescent="0.25">
      <c r="A134" s="846"/>
      <c r="B134" s="846"/>
      <c r="C134" s="846"/>
      <c r="D134" s="846"/>
      <c r="E134" s="846"/>
      <c r="F134" s="846"/>
      <c r="G134" s="846"/>
      <c r="H134" s="846"/>
    </row>
    <row r="135" spans="1:8" x14ac:dyDescent="0.25">
      <c r="A135" s="846"/>
      <c r="B135" s="846"/>
      <c r="C135" s="846"/>
      <c r="D135" s="846"/>
      <c r="E135" s="846"/>
      <c r="F135" s="846"/>
      <c r="G135" s="846"/>
      <c r="H135" s="846"/>
    </row>
    <row r="136" spans="1:8" x14ac:dyDescent="0.25">
      <c r="A136" s="846"/>
      <c r="B136" s="846"/>
      <c r="C136" s="846"/>
      <c r="D136" s="846"/>
      <c r="E136" s="846"/>
      <c r="F136" s="846"/>
      <c r="G136" s="846"/>
      <c r="H136" s="846"/>
    </row>
    <row r="137" spans="1:8" x14ac:dyDescent="0.25">
      <c r="A137" s="846"/>
      <c r="B137" s="846"/>
      <c r="C137" s="846"/>
      <c r="D137" s="846"/>
      <c r="E137" s="846"/>
      <c r="F137" s="846"/>
      <c r="G137" s="846"/>
      <c r="H137" s="846"/>
    </row>
    <row r="138" spans="1:8" x14ac:dyDescent="0.25">
      <c r="A138" s="846"/>
      <c r="B138" s="846"/>
      <c r="C138" s="846"/>
      <c r="D138" s="846"/>
      <c r="E138" s="846"/>
      <c r="F138" s="846"/>
      <c r="G138" s="846"/>
      <c r="H138" s="846"/>
    </row>
    <row r="139" spans="1:8" x14ac:dyDescent="0.25">
      <c r="A139" s="846"/>
      <c r="B139" s="846"/>
      <c r="C139" s="846"/>
      <c r="D139" s="846"/>
      <c r="E139" s="846"/>
      <c r="F139" s="846"/>
      <c r="G139" s="846"/>
      <c r="H139" s="846"/>
    </row>
    <row r="140" spans="1:8" x14ac:dyDescent="0.25">
      <c r="A140" s="846"/>
      <c r="B140" s="846"/>
      <c r="C140" s="846"/>
      <c r="D140" s="846"/>
      <c r="E140" s="846"/>
      <c r="F140" s="846"/>
      <c r="G140" s="846"/>
      <c r="H140" s="846"/>
    </row>
    <row r="141" spans="1:8" x14ac:dyDescent="0.25">
      <c r="A141" s="846"/>
      <c r="B141" s="846"/>
      <c r="C141" s="846"/>
      <c r="D141" s="846"/>
      <c r="E141" s="846"/>
      <c r="F141" s="846"/>
      <c r="G141" s="846"/>
      <c r="H141" s="846"/>
    </row>
    <row r="142" spans="1:8" x14ac:dyDescent="0.25">
      <c r="A142" s="846"/>
      <c r="B142" s="846"/>
      <c r="C142" s="846"/>
      <c r="D142" s="846"/>
      <c r="E142" s="846"/>
      <c r="F142" s="846"/>
      <c r="G142" s="846"/>
      <c r="H142" s="846"/>
    </row>
    <row r="143" spans="1:8" x14ac:dyDescent="0.25">
      <c r="A143" s="846"/>
      <c r="B143" s="846"/>
      <c r="C143" s="846"/>
      <c r="D143" s="846"/>
      <c r="E143" s="846"/>
      <c r="F143" s="846"/>
      <c r="G143" s="846"/>
      <c r="H143" s="846"/>
    </row>
    <row r="144" spans="1:8" x14ac:dyDescent="0.25">
      <c r="A144" s="846"/>
      <c r="B144" s="846"/>
      <c r="C144" s="846"/>
      <c r="D144" s="846"/>
      <c r="E144" s="846"/>
      <c r="F144" s="846"/>
      <c r="G144" s="846"/>
      <c r="H144" s="846"/>
    </row>
    <row r="145" spans="1:8" x14ac:dyDescent="0.25">
      <c r="A145" s="846"/>
      <c r="B145" s="846"/>
      <c r="C145" s="846"/>
      <c r="D145" s="846"/>
      <c r="E145" s="846"/>
      <c r="F145" s="846"/>
      <c r="G145" s="846"/>
      <c r="H145" s="846"/>
    </row>
  </sheetData>
  <sheetProtection formatCells="0" formatColumns="0" formatRows="0" selectLockedCells="1"/>
  <customSheetViews>
    <customSheetView guid="{D7FF18E2-A72D-4088-BD59-9D74A43C39A8}" fitToPage="1" state="hidden">
      <selection activeCell="C9" sqref="C9"/>
      <pageMargins left="0" right="0" top="0" bottom="0" header="0" footer="0"/>
      <pageSetup fitToHeight="5" orientation="landscape" horizontalDpi="300" verticalDpi="300" r:id="rId1"/>
      <headerFooter alignWithMargins="0"/>
    </customSheetView>
    <customSheetView guid="{5BEC5FDE-32D0-42EF-8D2A-06DCBD4F05CC}" fitToPage="1" state="hidden">
      <selection activeCell="C9" sqref="C9"/>
      <pageMargins left="0" right="0" top="0" bottom="0" header="0" footer="0"/>
      <pageSetup fitToHeight="5" orientation="landscape" horizontalDpi="300" verticalDpi="300" r:id="rId2"/>
      <headerFooter alignWithMargins="0"/>
    </customSheetView>
    <customSheetView guid="{712CE29F-EFCA-4968-A7C5-599F87319D6A}" fitToPage="1" state="hidden">
      <selection activeCell="C9" sqref="C9"/>
      <pageMargins left="0" right="0" top="0" bottom="0" header="0" footer="0"/>
      <pageSetup fitToHeight="5" orientation="landscape" horizontalDpi="300" verticalDpi="300" r:id="rId3"/>
      <headerFooter alignWithMargins="0"/>
    </customSheetView>
    <customSheetView guid="{6588CF8C-0BB8-4786-9A46-0A2D10254132}" fitToPage="1" state="hidden">
      <selection activeCell="C9" sqref="C9"/>
      <pageMargins left="0" right="0" top="0" bottom="0" header="0" footer="0"/>
      <pageSetup fitToHeight="5" orientation="landscape" horizontalDpi="300" verticalDpi="300" r:id="rId4"/>
      <headerFooter alignWithMargins="0"/>
    </customSheetView>
    <customSheetView guid="{D5CEF8EB-A9A7-4458-BF65-8F18E34CBA87}" fitToPage="1" state="hidden">
      <selection activeCell="C9" sqref="C9"/>
      <pageMargins left="0" right="0" top="0" bottom="0" header="0" footer="0"/>
      <pageSetup fitToHeight="5" orientation="landscape" horizontalDpi="300" verticalDpi="300" r:id="rId5"/>
      <headerFooter alignWithMargins="0"/>
    </customSheetView>
    <customSheetView guid="{BF352FCE-C1BE-4B84-9561-6030FEF6A15F}" fitToPage="1" state="hidden">
      <selection activeCell="C9" sqref="C9"/>
      <pageMargins left="0" right="0" top="0" bottom="0" header="0" footer="0"/>
      <pageSetup fitToHeight="5" orientation="landscape" horizontalDpi="300" verticalDpi="300" r:id="rId6"/>
      <headerFooter alignWithMargins="0"/>
    </customSheetView>
  </customSheetViews>
  <mergeCells count="7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 ref="F55:H55"/>
    <mergeCell ref="B50:D50"/>
    <mergeCell ref="B51:D51"/>
    <mergeCell ref="B52:D52"/>
    <mergeCell ref="B53:D53"/>
    <mergeCell ref="E46:H46"/>
    <mergeCell ref="A47:D48"/>
    <mergeCell ref="E47:H47"/>
    <mergeCell ref="B49:D49"/>
    <mergeCell ref="B43:C43"/>
    <mergeCell ref="B44:C44"/>
    <mergeCell ref="B45:C45"/>
    <mergeCell ref="A46:D46"/>
    <mergeCell ref="B40:D40"/>
    <mergeCell ref="A41:C41"/>
    <mergeCell ref="D41:H41"/>
    <mergeCell ref="A42:C42"/>
    <mergeCell ref="B36:D36"/>
    <mergeCell ref="B37:D37"/>
    <mergeCell ref="B38:D38"/>
    <mergeCell ref="B39:D39"/>
    <mergeCell ref="A32:H32"/>
    <mergeCell ref="A34:C34"/>
    <mergeCell ref="D34:H34"/>
    <mergeCell ref="B35:D35"/>
    <mergeCell ref="B28:C28"/>
    <mergeCell ref="A31:B31"/>
    <mergeCell ref="C31:F31"/>
    <mergeCell ref="G31:H31"/>
    <mergeCell ref="B24:C24"/>
    <mergeCell ref="B25:C25"/>
    <mergeCell ref="B26:C26"/>
    <mergeCell ref="A27:H27"/>
    <mergeCell ref="B20:C20"/>
    <mergeCell ref="B21:C21"/>
    <mergeCell ref="B22:C22"/>
    <mergeCell ref="B23:C23"/>
    <mergeCell ref="B16:C16"/>
    <mergeCell ref="B17:C17"/>
    <mergeCell ref="B18:C18"/>
    <mergeCell ref="B19:C19"/>
    <mergeCell ref="A13:B13"/>
    <mergeCell ref="C13:H13"/>
    <mergeCell ref="A14:A15"/>
    <mergeCell ref="B14:C15"/>
    <mergeCell ref="D14:G14"/>
    <mergeCell ref="H14:H15"/>
    <mergeCell ref="D5:E5"/>
    <mergeCell ref="A1:B1"/>
    <mergeCell ref="A2:H2"/>
    <mergeCell ref="A3:H3"/>
    <mergeCell ref="A4:B4"/>
    <mergeCell ref="C4:H4"/>
    <mergeCell ref="F5:H5"/>
    <mergeCell ref="A5:A6"/>
    <mergeCell ref="B5:B6"/>
    <mergeCell ref="C5:C6"/>
  </mergeCells>
  <phoneticPr fontId="3" type="noConversion"/>
  <pageMargins left="0.5" right="0.5" top="0.5" bottom="0.5" header="0.5" footer="0.5"/>
  <pageSetup fitToHeight="5" orientation="landscape" horizontalDpi="300" verticalDpi="300" r:id="rId7"/>
  <headerFooter alignWithMargins="0"/>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C0F8E297A2964A9CA9667B642354F8" ma:contentTypeVersion="15" ma:contentTypeDescription="Create a new document." ma:contentTypeScope="" ma:versionID="9135e2b9813cb62a512265268105bb7a">
  <xsd:schema xmlns:xsd="http://www.w3.org/2001/XMLSchema" xmlns:xs="http://www.w3.org/2001/XMLSchema" xmlns:p="http://schemas.microsoft.com/office/2006/metadata/properties" xmlns:ns2="a14d6d42-f890-4b38-8f54-ddad8b772efc" xmlns:ns3="b25950f5-f48f-465a-99db-f1368b5312f4" targetNamespace="http://schemas.microsoft.com/office/2006/metadata/properties" ma:root="true" ma:fieldsID="fd71c4411a3e45bda8cb612d9be51eb0" ns2:_="" ns3:_="">
    <xsd:import namespace="a14d6d42-f890-4b38-8f54-ddad8b772efc"/>
    <xsd:import namespace="b25950f5-f48f-465a-99db-f1368b5312f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d6d42-f890-4b38-8f54-ddad8b772e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ded881d-d26c-4741-9679-6ed98211dac1}" ma:internalName="TaxCatchAll" ma:showField="CatchAllData" ma:web="a14d6d42-f890-4b38-8f54-ddad8b772e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5950f5-f48f-465a-99db-f1368b5312f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337a68-93c6-49d6-9ca4-30409d9056a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4d6d42-f890-4b38-8f54-ddad8b772efc" xsi:nil="true"/>
    <lcf76f155ced4ddcb4097134ff3c332f xmlns="b25950f5-f48f-465a-99db-f1368b5312f4">
      <Terms xmlns="http://schemas.microsoft.com/office/infopath/2007/PartnerControls"/>
    </lcf76f155ced4ddcb4097134ff3c332f>
    <SharedWithUsers xmlns="a14d6d42-f890-4b38-8f54-ddad8b772efc">
      <UserInfo>
        <DisplayName/>
        <AccountId xsi:nil="true"/>
        <AccountType/>
      </UserInfo>
    </SharedWithUsers>
  </documentManagement>
</p:properties>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5571355F-BF91-4A97-9006-DED7F237DEC0}"/>
</file>

<file path=customXml/itemProps3.xml><?xml version="1.0" encoding="utf-8"?>
<ds:datastoreItem xmlns:ds="http://schemas.openxmlformats.org/officeDocument/2006/customXml" ds:itemID="{335C459A-88E6-4C69-A7A2-C889E476A057}">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e7d3d2b7-4990-44c1-97e8-521b57ec4ca9"/>
    <ds:schemaRef ds:uri="bccdc3cf-9456-4707-af1c-9baff0e09fea"/>
    <ds:schemaRef ds:uri="http://purl.org/dc/dcmitype/"/>
    <ds:schemaRef ds:uri="5d109f06-97e0-4f6f-b626-bbf47fcfae7d"/>
    <ds:schemaRef ds:uri="bc4d3709-fb5e-4ea2-a83d-54a854e6b3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 and Summary</vt:lpstr>
      <vt:lpstr>a. Personnel</vt:lpstr>
      <vt:lpstr>b. Fringe</vt:lpstr>
      <vt:lpstr>c. Travel</vt:lpstr>
      <vt:lpstr>d. Equipment</vt:lpstr>
      <vt:lpstr>e. Supplies</vt:lpstr>
      <vt:lpstr>f. Contractual</vt:lpstr>
      <vt:lpstr>g. Other</vt:lpstr>
      <vt:lpstr>h. Indirect</vt:lpstr>
      <vt:lpstr>i. Admin Details</vt:lpstr>
      <vt:lpstr>j. Rebate Del. Justification</vt:lpstr>
      <vt:lpstr>SF-424A</vt:lpstr>
      <vt:lpstr>'a. Personnel'!Print_Titles</vt:lpstr>
      <vt:lpstr>'c. Travel'!Print_Titles</vt:lpstr>
      <vt:lpstr>'d. Equipment'!Print_Titles</vt:lpstr>
      <vt:lpstr>'e. Supplies'!Print_Titles</vt:lpstr>
      <vt:lpstr>'f. Contractual'!Print_Titles</vt:lpstr>
      <vt:lpstr>'g. Other'!Print_Titles</vt:lpstr>
      <vt:lpstr>'i. Admin Details'!Print_Titles</vt:lpstr>
      <vt:lpstr>'j. Rebate Del. Justification'!Print_Titles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Volpi, Christina</cp:lastModifiedBy>
  <cp:revision/>
  <dcterms:created xsi:type="dcterms:W3CDTF">2006-10-30T17:25:35Z</dcterms:created>
  <dcterms:modified xsi:type="dcterms:W3CDTF">2024-07-17T15:12:22Z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642d6244-c9c1-46b2-90e4-0f8bbd09b354</vt:lpwstr>
  </property>
  <property fmtid="{D5CDD505-2E9C-101B-9397-08002B2CF9AE}" pid="3" name="ContentTypeId">
    <vt:lpwstr>0x010100F3C0F8E297A2964A9CA9667B642354F8</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Order">
    <vt:r8>2088700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ies>
</file>