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showInkAnnotation="0" codeName="ThisWorkbook" defaultThemeVersion="124226"/>
  <mc:AlternateContent xmlns:mc="http://schemas.openxmlformats.org/markup-compatibility/2006">
    <mc:Choice Requires="x15">
      <x15ac:absPath xmlns:x15ac="http://schemas.microsoft.com/office/spreadsheetml/2010/11/ac" url="https://usdoe-my.sharepoint.com/personal/christina_volpi_hq_doe_gov/Documents/N-Drive Data/"/>
    </mc:Choice>
  </mc:AlternateContent>
  <xr:revisionPtr revIDLastSave="6" documentId="8_{9226CCF0-7A10-4BAA-9A12-195D8BA025C6}" xr6:coauthVersionLast="47" xr6:coauthVersionMax="47" xr10:uidLastSave="{9FCB80A6-5C1B-4780-A26A-06B9504C49C3}"/>
  <workbookProtection workbookAlgorithmName="SHA-512" workbookHashValue="kJZWd5pmCH+oGoNNrPN9034/Zp+1Yk+D0Eg9pWLd2kn04rCLC3Kz8Ules/Nmn2Q3ISMREtbCGf8vMc1XeMcPwA==" workbookSaltValue="2HKJqMgDBsTc5Q1UtUQ1Sg==" workbookSpinCount="100000" lockStructure="1"/>
  <bookViews>
    <workbookView xWindow="-110" yWindow="-110" windowWidth="19420" windowHeight="10420" tabRatio="828"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Other" sheetId="9" r:id="rId8"/>
    <sheet name="h. Indirect" sheetId="10" r:id="rId9"/>
    <sheet name="i. Admin Details" sheetId="13" r:id="rId10"/>
    <sheet name="j. Rebate Del. Justification" sheetId="14" r:id="rId11"/>
    <sheet name="SF-424A" sheetId="12" state="hidden" r:id="rId12"/>
  </sheets>
  <definedNames>
    <definedName name="_xlnm.Print_Titles" localSheetId="1">'a. Personnel'!$6:$7</definedName>
    <definedName name="_xlnm.Print_Titles" localSheetId="3">'c. Travel'!$7:$7</definedName>
    <definedName name="_xlnm.Print_Titles" localSheetId="4">'d. Equipment'!$7:$7</definedName>
    <definedName name="_xlnm.Print_Titles" localSheetId="5">'e. Supplies'!$7:$7</definedName>
    <definedName name="_xlnm.Print_Titles" localSheetId="6">'f. Contractual'!$5:$5</definedName>
    <definedName name="_xlnm.Print_Titles" localSheetId="7">'g. Other'!$7:$7</definedName>
    <definedName name="_xlnm.Print_Titles" localSheetId="9">'i. Admin Details'!$6:$6</definedName>
    <definedName name="_xlnm.Print_Titles" localSheetId="10">'j. Rebate Del. Justification'!$6:$6</definedName>
    <definedName name="Z_5BEC5FDE_32D0_42EF_8D2A_06DCBD4F05CC_.wvu.Cols" localSheetId="8" hidden="1">'h. Indirect'!$J:$K</definedName>
    <definedName name="Z_5BEC5FDE_32D0_42EF_8D2A_06DCBD4F05CC_.wvu.PrintArea" localSheetId="1" hidden="1">'a. Personnel'!$A$1:$T$48</definedName>
    <definedName name="Z_5BEC5FDE_32D0_42EF_8D2A_06DCBD4F05CC_.wvu.PrintArea" localSheetId="2" hidden="1">'b. Fringe'!$A$1:$R$46</definedName>
    <definedName name="Z_5BEC5FDE_32D0_42EF_8D2A_06DCBD4F05CC_.wvu.PrintArea" localSheetId="6" hidden="1">'f. Contractual'!$B$1:$J$40</definedName>
    <definedName name="Z_5BEC5FDE_32D0_42EF_8D2A_06DCBD4F05CC_.wvu.PrintArea" localSheetId="7" hidden="1">'g. Other'!$B$1:$E$87</definedName>
    <definedName name="Z_5BEC5FDE_32D0_42EF_8D2A_06DCBD4F05CC_.wvu.PrintArea" localSheetId="8" hidden="1">'h. Indirect'!$A$1:$I$43</definedName>
    <definedName name="Z_5BEC5FDE_32D0_42EF_8D2A_06DCBD4F05CC_.wvu.PrintArea" localSheetId="9" hidden="1">'i. Admin Details'!$A$1:$R$24</definedName>
    <definedName name="Z_5BEC5FDE_32D0_42EF_8D2A_06DCBD4F05CC_.wvu.PrintArea" localSheetId="10" hidden="1">'j. Rebate Del. Justification'!$A$1:$R$21</definedName>
    <definedName name="Z_5BEC5FDE_32D0_42EF_8D2A_06DCBD4F05CC_.wvu.PrintTitles" localSheetId="1" hidden="1">'a. Personnel'!$6:$7</definedName>
    <definedName name="Z_5BEC5FDE_32D0_42EF_8D2A_06DCBD4F05CC_.wvu.PrintTitles" localSheetId="3" hidden="1">'c. Travel'!$7:$7</definedName>
    <definedName name="Z_5BEC5FDE_32D0_42EF_8D2A_06DCBD4F05CC_.wvu.PrintTitles" localSheetId="4" hidden="1">'d. Equipment'!$7:$7</definedName>
    <definedName name="Z_5BEC5FDE_32D0_42EF_8D2A_06DCBD4F05CC_.wvu.PrintTitles" localSheetId="5" hidden="1">'e. Supplies'!$7:$7</definedName>
    <definedName name="Z_5BEC5FDE_32D0_42EF_8D2A_06DCBD4F05CC_.wvu.PrintTitles" localSheetId="6" hidden="1">'f. Contractual'!$5:$5</definedName>
    <definedName name="Z_5BEC5FDE_32D0_42EF_8D2A_06DCBD4F05CC_.wvu.PrintTitles" localSheetId="7" hidden="1">'g. Other'!$7:$7</definedName>
    <definedName name="Z_5BEC5FDE_32D0_42EF_8D2A_06DCBD4F05CC_.wvu.PrintTitles" localSheetId="9" hidden="1">'i. Admin Details'!$6:$6</definedName>
    <definedName name="Z_5BEC5FDE_32D0_42EF_8D2A_06DCBD4F05CC_.wvu.PrintTitles" localSheetId="10" hidden="1">'j. Rebate Del. Justification'!$6:$6</definedName>
    <definedName name="Z_6588CF8C_0BB8_4786_9A46_0A2D10254132_.wvu.Cols" localSheetId="8" hidden="1">'h. Indirect'!$J:$K</definedName>
    <definedName name="Z_6588CF8C_0BB8_4786_9A46_0A2D10254132_.wvu.PrintArea" localSheetId="1" hidden="1">'a. Personnel'!$A$1:$T$48</definedName>
    <definedName name="Z_6588CF8C_0BB8_4786_9A46_0A2D10254132_.wvu.PrintArea" localSheetId="2" hidden="1">'b. Fringe'!$A$1:$R$46</definedName>
    <definedName name="Z_6588CF8C_0BB8_4786_9A46_0A2D10254132_.wvu.PrintArea" localSheetId="6" hidden="1">'f. Contractual'!$B$1:$J$40</definedName>
    <definedName name="Z_6588CF8C_0BB8_4786_9A46_0A2D10254132_.wvu.PrintArea" localSheetId="7" hidden="1">'g. Other'!$B$1:$E$87</definedName>
    <definedName name="Z_6588CF8C_0BB8_4786_9A46_0A2D10254132_.wvu.PrintArea" localSheetId="8" hidden="1">'h. Indirect'!$A$1:$I$43</definedName>
    <definedName name="Z_6588CF8C_0BB8_4786_9A46_0A2D10254132_.wvu.PrintArea" localSheetId="9" hidden="1">'i. Admin Details'!$A$1:$R$24</definedName>
    <definedName name="Z_6588CF8C_0BB8_4786_9A46_0A2D10254132_.wvu.PrintArea" localSheetId="10" hidden="1">'j. Rebate Del. Justification'!$A$1:$R$21</definedName>
    <definedName name="Z_6588CF8C_0BB8_4786_9A46_0A2D10254132_.wvu.PrintTitles" localSheetId="1" hidden="1">'a. Personnel'!$6:$7</definedName>
    <definedName name="Z_6588CF8C_0BB8_4786_9A46_0A2D10254132_.wvu.PrintTitles" localSheetId="3" hidden="1">'c. Travel'!$7:$7</definedName>
    <definedName name="Z_6588CF8C_0BB8_4786_9A46_0A2D10254132_.wvu.PrintTitles" localSheetId="4" hidden="1">'d. Equipment'!$7:$7</definedName>
    <definedName name="Z_6588CF8C_0BB8_4786_9A46_0A2D10254132_.wvu.PrintTitles" localSheetId="5" hidden="1">'e. Supplies'!$7:$7</definedName>
    <definedName name="Z_6588CF8C_0BB8_4786_9A46_0A2D10254132_.wvu.PrintTitles" localSheetId="6" hidden="1">'f. Contractual'!$5:$5</definedName>
    <definedName name="Z_6588CF8C_0BB8_4786_9A46_0A2D10254132_.wvu.PrintTitles" localSheetId="7" hidden="1">'g. Other'!$7:$7</definedName>
    <definedName name="Z_6588CF8C_0BB8_4786_9A46_0A2D10254132_.wvu.PrintTitles" localSheetId="9" hidden="1">'i. Admin Details'!$6:$6</definedName>
    <definedName name="Z_6588CF8C_0BB8_4786_9A46_0A2D10254132_.wvu.PrintTitles" localSheetId="10" hidden="1">'j. Rebate Del. Justification'!$6:$6</definedName>
    <definedName name="Z_712CE29F_EFCA_4968_A7C5_599F87319D6A_.wvu.Cols" localSheetId="8" hidden="1">'h. Indirect'!$J:$K</definedName>
    <definedName name="Z_712CE29F_EFCA_4968_A7C5_599F87319D6A_.wvu.PrintArea" localSheetId="1" hidden="1">'a. Personnel'!$A$1:$T$48</definedName>
    <definedName name="Z_712CE29F_EFCA_4968_A7C5_599F87319D6A_.wvu.PrintArea" localSheetId="2" hidden="1">'b. Fringe'!$A$1:$R$46</definedName>
    <definedName name="Z_712CE29F_EFCA_4968_A7C5_599F87319D6A_.wvu.PrintArea" localSheetId="6" hidden="1">'f. Contractual'!$B$1:$J$40</definedName>
    <definedName name="Z_712CE29F_EFCA_4968_A7C5_599F87319D6A_.wvu.PrintArea" localSheetId="7" hidden="1">'g. Other'!$B$1:$E$87</definedName>
    <definedName name="Z_712CE29F_EFCA_4968_A7C5_599F87319D6A_.wvu.PrintArea" localSheetId="8" hidden="1">'h. Indirect'!$A$1:$I$43</definedName>
    <definedName name="Z_712CE29F_EFCA_4968_A7C5_599F87319D6A_.wvu.PrintArea" localSheetId="9" hidden="1">'i. Admin Details'!$A$1:$R$24</definedName>
    <definedName name="Z_712CE29F_EFCA_4968_A7C5_599F87319D6A_.wvu.PrintArea" localSheetId="10" hidden="1">'j. Rebate Del. Justification'!$A$1:$R$21</definedName>
    <definedName name="Z_712CE29F_EFCA_4968_A7C5_599F87319D6A_.wvu.PrintTitles" localSheetId="1" hidden="1">'a. Personnel'!$6:$7</definedName>
    <definedName name="Z_712CE29F_EFCA_4968_A7C5_599F87319D6A_.wvu.PrintTitles" localSheetId="3" hidden="1">'c. Travel'!$7:$7</definedName>
    <definedName name="Z_712CE29F_EFCA_4968_A7C5_599F87319D6A_.wvu.PrintTitles" localSheetId="4" hidden="1">'d. Equipment'!$7:$7</definedName>
    <definedName name="Z_712CE29F_EFCA_4968_A7C5_599F87319D6A_.wvu.PrintTitles" localSheetId="5" hidden="1">'e. Supplies'!$7:$7</definedName>
    <definedName name="Z_712CE29F_EFCA_4968_A7C5_599F87319D6A_.wvu.PrintTitles" localSheetId="6" hidden="1">'f. Contractual'!$5:$5</definedName>
    <definedName name="Z_712CE29F_EFCA_4968_A7C5_599F87319D6A_.wvu.PrintTitles" localSheetId="7" hidden="1">'g. Other'!$7:$7</definedName>
    <definedName name="Z_712CE29F_EFCA_4968_A7C5_599F87319D6A_.wvu.PrintTitles" localSheetId="9" hidden="1">'i. Admin Details'!$6:$6</definedName>
    <definedName name="Z_712CE29F_EFCA_4968_A7C5_599F87319D6A_.wvu.PrintTitles" localSheetId="10" hidden="1">'j. Rebate Del. Justification'!$6:$6</definedName>
    <definedName name="Z_BF352FCE_C1BE_4B84_9561_6030FEF6A15F_.wvu.Cols" localSheetId="8" hidden="1">'h. Indirect'!$J:$K</definedName>
    <definedName name="Z_BF352FCE_C1BE_4B84_9561_6030FEF6A15F_.wvu.PrintArea" localSheetId="1" hidden="1">'a. Personnel'!$A$1:$T$48</definedName>
    <definedName name="Z_BF352FCE_C1BE_4B84_9561_6030FEF6A15F_.wvu.PrintArea" localSheetId="2" hidden="1">'b. Fringe'!$A$1:$R$46</definedName>
    <definedName name="Z_BF352FCE_C1BE_4B84_9561_6030FEF6A15F_.wvu.PrintArea" localSheetId="9" hidden="1">'i. Admin Details'!$A$1:$R$24</definedName>
    <definedName name="Z_BF352FCE_C1BE_4B84_9561_6030FEF6A15F_.wvu.PrintArea" localSheetId="10" hidden="1">'j. Rebate Del. Justification'!$A$1:$R$21</definedName>
    <definedName name="Z_BF352FCE_C1BE_4B84_9561_6030FEF6A15F_.wvu.PrintTitles" localSheetId="1" hidden="1">'a. Personnel'!$6:$7</definedName>
    <definedName name="Z_BF352FCE_C1BE_4B84_9561_6030FEF6A15F_.wvu.PrintTitles" localSheetId="3" hidden="1">'c. Travel'!$7:$7</definedName>
    <definedName name="Z_BF352FCE_C1BE_4B84_9561_6030FEF6A15F_.wvu.PrintTitles" localSheetId="4" hidden="1">'d. Equipment'!$7:$7</definedName>
    <definedName name="Z_BF352FCE_C1BE_4B84_9561_6030FEF6A15F_.wvu.PrintTitles" localSheetId="5" hidden="1">'e. Supplies'!$7:$7</definedName>
    <definedName name="Z_BF352FCE_C1BE_4B84_9561_6030FEF6A15F_.wvu.PrintTitles" localSheetId="6" hidden="1">'f. Contractual'!$5:$5</definedName>
    <definedName name="Z_BF352FCE_C1BE_4B84_9561_6030FEF6A15F_.wvu.PrintTitles" localSheetId="7" hidden="1">'g. Other'!$7:$7</definedName>
    <definedName name="Z_BF352FCE_C1BE_4B84_9561_6030FEF6A15F_.wvu.PrintTitles" localSheetId="9" hidden="1">'i. Admin Details'!$6:$6</definedName>
    <definedName name="Z_BF352FCE_C1BE_4B84_9561_6030FEF6A15F_.wvu.PrintTitles" localSheetId="10" hidden="1">'j. Rebate Del. Justification'!$6:$6</definedName>
    <definedName name="Z_D5CEF8EB_A9A7_4458_BF65_8F18E34CBA87_.wvu.Cols" localSheetId="8" hidden="1">'h. Indirect'!$J:$K</definedName>
    <definedName name="Z_D5CEF8EB_A9A7_4458_BF65_8F18E34CBA87_.wvu.PrintArea" localSheetId="1" hidden="1">'a. Personnel'!$A$1:$T$48</definedName>
    <definedName name="Z_D5CEF8EB_A9A7_4458_BF65_8F18E34CBA87_.wvu.PrintArea" localSheetId="2" hidden="1">'b. Fringe'!$A$1:$R$46</definedName>
    <definedName name="Z_D5CEF8EB_A9A7_4458_BF65_8F18E34CBA87_.wvu.PrintArea" localSheetId="6" hidden="1">'f. Contractual'!$B$1:$J$40</definedName>
    <definedName name="Z_D5CEF8EB_A9A7_4458_BF65_8F18E34CBA87_.wvu.PrintArea" localSheetId="7" hidden="1">'g. Other'!$B$1:$E$87</definedName>
    <definedName name="Z_D5CEF8EB_A9A7_4458_BF65_8F18E34CBA87_.wvu.PrintArea" localSheetId="8" hidden="1">'h. Indirect'!$A$1:$I$43</definedName>
    <definedName name="Z_D5CEF8EB_A9A7_4458_BF65_8F18E34CBA87_.wvu.PrintArea" localSheetId="9" hidden="1">'i. Admin Details'!$A$1:$R$24</definedName>
    <definedName name="Z_D5CEF8EB_A9A7_4458_BF65_8F18E34CBA87_.wvu.PrintArea" localSheetId="10" hidden="1">'j. Rebate Del. Justification'!$A$1:$R$21</definedName>
    <definedName name="Z_D5CEF8EB_A9A7_4458_BF65_8F18E34CBA87_.wvu.PrintTitles" localSheetId="1" hidden="1">'a. Personnel'!$6:$7</definedName>
    <definedName name="Z_D5CEF8EB_A9A7_4458_BF65_8F18E34CBA87_.wvu.PrintTitles" localSheetId="3" hidden="1">'c. Travel'!$7:$7</definedName>
    <definedName name="Z_D5CEF8EB_A9A7_4458_BF65_8F18E34CBA87_.wvu.PrintTitles" localSheetId="4" hidden="1">'d. Equipment'!$7:$7</definedName>
    <definedName name="Z_D5CEF8EB_A9A7_4458_BF65_8F18E34CBA87_.wvu.PrintTitles" localSheetId="5" hidden="1">'e. Supplies'!$7:$7</definedName>
    <definedName name="Z_D5CEF8EB_A9A7_4458_BF65_8F18E34CBA87_.wvu.PrintTitles" localSheetId="6" hidden="1">'f. Contractual'!$5:$5</definedName>
    <definedName name="Z_D5CEF8EB_A9A7_4458_BF65_8F18E34CBA87_.wvu.PrintTitles" localSheetId="7" hidden="1">'g. Other'!$7:$7</definedName>
    <definedName name="Z_D5CEF8EB_A9A7_4458_BF65_8F18E34CBA87_.wvu.PrintTitles" localSheetId="9" hidden="1">'i. Admin Details'!$6:$6</definedName>
    <definedName name="Z_D5CEF8EB_A9A7_4458_BF65_8F18E34CBA87_.wvu.PrintTitles" localSheetId="10" hidden="1">'j. Rebate Del. Justification'!$6:$6</definedName>
    <definedName name="Z_D7FF18E2_A72D_4088_BD59_9D74A43C39A8_.wvu.Cols" localSheetId="8" hidden="1">'h. Indirect'!$J:$K</definedName>
    <definedName name="Z_D7FF18E2_A72D_4088_BD59_9D74A43C39A8_.wvu.PrintArea" localSheetId="1" hidden="1">'a. Personnel'!$A$1:$T$48</definedName>
    <definedName name="Z_D7FF18E2_A72D_4088_BD59_9D74A43C39A8_.wvu.PrintArea" localSheetId="2" hidden="1">'b. Fringe'!$A$1:$R$46</definedName>
    <definedName name="Z_D7FF18E2_A72D_4088_BD59_9D74A43C39A8_.wvu.PrintArea" localSheetId="6" hidden="1">'f. Contractual'!$B$1:$J$40</definedName>
    <definedName name="Z_D7FF18E2_A72D_4088_BD59_9D74A43C39A8_.wvu.PrintArea" localSheetId="7" hidden="1">'g. Other'!$B$1:$E$87</definedName>
    <definedName name="Z_D7FF18E2_A72D_4088_BD59_9D74A43C39A8_.wvu.PrintArea" localSheetId="8" hidden="1">'h. Indirect'!$A$1:$I$43</definedName>
    <definedName name="Z_D7FF18E2_A72D_4088_BD59_9D74A43C39A8_.wvu.PrintArea" localSheetId="9" hidden="1">'i. Admin Details'!$A$1:$R$24</definedName>
    <definedName name="Z_D7FF18E2_A72D_4088_BD59_9D74A43C39A8_.wvu.PrintArea" localSheetId="10" hidden="1">'j. Rebate Del. Justification'!$A$1:$R$21</definedName>
    <definedName name="Z_D7FF18E2_A72D_4088_BD59_9D74A43C39A8_.wvu.PrintTitles" localSheetId="1" hidden="1">'a. Personnel'!$6:$7</definedName>
    <definedName name="Z_D7FF18E2_A72D_4088_BD59_9D74A43C39A8_.wvu.PrintTitles" localSheetId="3" hidden="1">'c. Travel'!$7:$7</definedName>
    <definedName name="Z_D7FF18E2_A72D_4088_BD59_9D74A43C39A8_.wvu.PrintTitles" localSheetId="4" hidden="1">'d. Equipment'!$7:$7</definedName>
    <definedName name="Z_D7FF18E2_A72D_4088_BD59_9D74A43C39A8_.wvu.PrintTitles" localSheetId="5" hidden="1">'e. Supplies'!$7:$7</definedName>
    <definedName name="Z_D7FF18E2_A72D_4088_BD59_9D74A43C39A8_.wvu.PrintTitles" localSheetId="6" hidden="1">'f. Contractual'!$5:$5</definedName>
    <definedName name="Z_D7FF18E2_A72D_4088_BD59_9D74A43C39A8_.wvu.PrintTitles" localSheetId="7" hidden="1">'g. Other'!$7:$7</definedName>
    <definedName name="Z_D7FF18E2_A72D_4088_BD59_9D74A43C39A8_.wvu.PrintTitles" localSheetId="9" hidden="1">'i. Admin Details'!$6:$6</definedName>
    <definedName name="Z_D7FF18E2_A72D_4088_BD59_9D74A43C39A8_.wvu.PrintTitles" localSheetId="10" hidden="1">'j. Rebate Del. Justification'!$6:$6</definedName>
  </definedNames>
  <calcPr calcId="191028"/>
  <customWorkbookViews>
    <customWorkbookView name="utrujill - Personal View" guid="{D7FF18E2-A72D-4088-BD59-9D74A43C39A8}" mergeInterval="0" personalView="1" maximized="1" xWindow="1" yWindow="1" windowWidth="1244" windowHeight="748" tabRatio="783" activeSheetId="3"/>
    <customWorkbookView name="Todd Wilson - Personal View" guid="{5BEC5FDE-32D0-42EF-8D2A-06DCBD4F05CC}" mergeInterval="0" personalView="1" maximized="1" xWindow="1" yWindow="1" windowWidth="1680" windowHeight="787" tabRatio="783" activeSheetId="11" showComments="commIndAndComment"/>
    <customWorkbookView name="mwise - Personal View" guid="{712CE29F-EFCA-4968-A7C5-599F87319D6A}" mergeInterval="0" personalView="1" maximized="1" xWindow="1" yWindow="1" windowWidth="1020" windowHeight="506" tabRatio="783" activeSheetId="1"/>
    <customWorkbookView name="nblackst - Personal View" guid="{6588CF8C-0BB8-4786-9A46-0A2D10254132}" mergeInterval="0" personalView="1" maximized="1" xWindow="1" yWindow="1" windowWidth="1276" windowHeight="697" tabRatio="783" activeSheetId="1" showComments="commIndAndComment"/>
    <customWorkbookView name="nkiyota - Personal View" guid="{D5CEF8EB-A9A7-4458-BF65-8F18E34CBA87}" mergeInterval="0" personalView="1" maximized="1" xWindow="1" yWindow="1" windowWidth="1676" windowHeight="754" tabRatio="783" activeSheetId="10"/>
    <customWorkbookView name="Wilson, Todd - Personal View" guid="{BF352FCE-C1BE-4B84-9561-6030FEF6A15F}" mergeInterval="0" personalView="1" maximized="1" windowWidth="1680" windowHeight="864" tabRatio="783"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4" l="1"/>
  <c r="G9" i="14"/>
  <c r="G10" i="14"/>
  <c r="G11" i="14"/>
  <c r="G12" i="14"/>
  <c r="G13" i="14"/>
  <c r="G14" i="14"/>
  <c r="G7" i="14"/>
  <c r="G8" i="13"/>
  <c r="G9" i="13"/>
  <c r="G10" i="13"/>
  <c r="G11" i="13"/>
  <c r="G12" i="13"/>
  <c r="G13" i="13"/>
  <c r="G14" i="13"/>
  <c r="G15" i="13"/>
  <c r="G16" i="13"/>
  <c r="G17" i="13"/>
  <c r="G7" i="13"/>
  <c r="B15" i="14"/>
  <c r="B65" i="1" s="1"/>
  <c r="B18" i="13"/>
  <c r="B64" i="1" s="1"/>
  <c r="B56" i="1"/>
  <c r="G27" i="10"/>
  <c r="G28" i="10"/>
  <c r="G29" i="10"/>
  <c r="G26" i="10"/>
  <c r="B32" i="10"/>
  <c r="B33" i="10"/>
  <c r="B57" i="1" s="1"/>
  <c r="G14" i="10"/>
  <c r="G15" i="10"/>
  <c r="G16" i="10"/>
  <c r="G13" i="10"/>
  <c r="C23" i="9"/>
  <c r="C85" i="9" s="1"/>
  <c r="C22" i="9"/>
  <c r="C84" i="9" s="1"/>
  <c r="C21" i="9"/>
  <c r="C83" i="9" s="1"/>
  <c r="E31" i="7"/>
  <c r="B47" i="1" s="1"/>
  <c r="E32" i="7"/>
  <c r="B48" i="1" s="1"/>
  <c r="E33" i="7"/>
  <c r="B49" i="1" s="1"/>
  <c r="E17" i="7"/>
  <c r="E18" i="7"/>
  <c r="B44" i="1" s="1"/>
  <c r="E19" i="7"/>
  <c r="B45" i="1" s="1"/>
  <c r="J25" i="7"/>
  <c r="J26" i="7"/>
  <c r="J27" i="7"/>
  <c r="J28" i="7"/>
  <c r="J29" i="7"/>
  <c r="J30" i="7"/>
  <c r="J24" i="7"/>
  <c r="J8" i="7"/>
  <c r="J9" i="7"/>
  <c r="J10" i="7"/>
  <c r="J11" i="7"/>
  <c r="J12" i="7"/>
  <c r="J13" i="7"/>
  <c r="J14" i="7"/>
  <c r="J15" i="7"/>
  <c r="J16" i="7"/>
  <c r="J7" i="7"/>
  <c r="E16" i="6"/>
  <c r="B40" i="1" s="1"/>
  <c r="E15" i="6"/>
  <c r="B39" i="1" s="1"/>
  <c r="E14" i="6"/>
  <c r="E13" i="6"/>
  <c r="E12" i="6"/>
  <c r="E11" i="6"/>
  <c r="E10" i="6"/>
  <c r="E20" i="7" l="1"/>
  <c r="B42" i="1" s="1"/>
  <c r="G18" i="13"/>
  <c r="B51" i="1"/>
  <c r="B53" i="1"/>
  <c r="B52" i="1"/>
  <c r="E37" i="7"/>
  <c r="E38" i="7"/>
  <c r="E36" i="7"/>
  <c r="B43" i="1"/>
  <c r="G15" i="14"/>
  <c r="B34" i="10"/>
  <c r="B55" i="1" s="1"/>
  <c r="C86" i="9"/>
  <c r="C24" i="9"/>
  <c r="B50" i="1" s="1"/>
  <c r="E34" i="7"/>
  <c r="B46" i="1" s="1"/>
  <c r="E60" i="6"/>
  <c r="E59" i="6"/>
  <c r="E17" i="6"/>
  <c r="B38" i="1" s="1"/>
  <c r="E39" i="7" l="1"/>
  <c r="B41" i="1" s="1"/>
  <c r="E61" i="6"/>
  <c r="E17" i="5"/>
  <c r="B37" i="1" s="1"/>
  <c r="E16" i="5"/>
  <c r="B36" i="1" s="1"/>
  <c r="E23" i="5"/>
  <c r="E22" i="5"/>
  <c r="E15" i="5"/>
  <c r="E14" i="5"/>
  <c r="E13" i="5"/>
  <c r="E12" i="5"/>
  <c r="E11" i="5"/>
  <c r="L22" i="4"/>
  <c r="B33" i="1" s="1"/>
  <c r="L19" i="4"/>
  <c r="L20" i="4"/>
  <c r="L21" i="4"/>
  <c r="L18" i="4"/>
  <c r="L12" i="4"/>
  <c r="L13" i="4"/>
  <c r="L14" i="4"/>
  <c r="L15" i="4"/>
  <c r="L11" i="4"/>
  <c r="L23" i="4" s="1"/>
  <c r="B34" i="1" s="1"/>
  <c r="R36" i="3"/>
  <c r="E11" i="3"/>
  <c r="E12" i="3"/>
  <c r="E13" i="3"/>
  <c r="E14" i="3"/>
  <c r="R14" i="3" s="1"/>
  <c r="E15" i="3"/>
  <c r="R15" i="3" s="1"/>
  <c r="E16" i="3"/>
  <c r="E17" i="3"/>
  <c r="E18" i="3"/>
  <c r="E19" i="3"/>
  <c r="E20" i="3"/>
  <c r="E21" i="3"/>
  <c r="E22" i="3"/>
  <c r="R22" i="3" s="1"/>
  <c r="E23" i="3"/>
  <c r="R23" i="3" s="1"/>
  <c r="E24" i="3"/>
  <c r="E25" i="3"/>
  <c r="R25" i="3" s="1"/>
  <c r="E26" i="3"/>
  <c r="E27" i="3"/>
  <c r="E28" i="3"/>
  <c r="E29" i="3"/>
  <c r="E30" i="3"/>
  <c r="R30" i="3" s="1"/>
  <c r="E31" i="3"/>
  <c r="R31" i="3" s="1"/>
  <c r="E32" i="3"/>
  <c r="E33" i="3"/>
  <c r="R33" i="3" s="1"/>
  <c r="E34" i="3"/>
  <c r="E35" i="3"/>
  <c r="R11" i="3"/>
  <c r="R12" i="3"/>
  <c r="R13" i="3"/>
  <c r="R16" i="3"/>
  <c r="R17" i="3"/>
  <c r="R18" i="3"/>
  <c r="R19" i="3"/>
  <c r="R20" i="3"/>
  <c r="R21" i="3"/>
  <c r="R24" i="3"/>
  <c r="R26" i="3"/>
  <c r="R27" i="3"/>
  <c r="R28" i="3"/>
  <c r="R29" i="3"/>
  <c r="R32" i="3"/>
  <c r="R34" i="3"/>
  <c r="R35" i="3"/>
  <c r="C11" i="3"/>
  <c r="C12" i="3"/>
  <c r="C13" i="3"/>
  <c r="C14" i="3"/>
  <c r="C15" i="3"/>
  <c r="C16" i="3"/>
  <c r="C17" i="3"/>
  <c r="C18" i="3"/>
  <c r="C19" i="3"/>
  <c r="C20" i="3"/>
  <c r="C21" i="3"/>
  <c r="C22" i="3"/>
  <c r="C23" i="3"/>
  <c r="C24" i="3"/>
  <c r="C25" i="3"/>
  <c r="C26" i="3"/>
  <c r="C27" i="3"/>
  <c r="C28" i="3"/>
  <c r="C29" i="3"/>
  <c r="C30" i="3"/>
  <c r="C31" i="3"/>
  <c r="C32" i="3"/>
  <c r="C33" i="3"/>
  <c r="C34" i="3"/>
  <c r="C35" i="3"/>
  <c r="B60" i="1"/>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10"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S11" i="2" s="1"/>
  <c r="E10" i="2"/>
  <c r="C9" i="3" s="1"/>
  <c r="E9" i="3" s="1"/>
  <c r="R9" i="3" s="1"/>
  <c r="E44" i="2"/>
  <c r="B28" i="1" s="1"/>
  <c r="E43" i="2"/>
  <c r="B27" i="1" s="1"/>
  <c r="H43" i="2"/>
  <c r="F32" i="7"/>
  <c r="G33" i="7"/>
  <c r="D49" i="1" s="1"/>
  <c r="H33" i="7"/>
  <c r="E49" i="1" s="1"/>
  <c r="I33" i="7"/>
  <c r="F49" i="1" s="1"/>
  <c r="F33" i="7"/>
  <c r="G19" i="7"/>
  <c r="H19" i="7"/>
  <c r="I19" i="7"/>
  <c r="F19" i="7"/>
  <c r="D15" i="14"/>
  <c r="D65" i="1" s="1"/>
  <c r="E15" i="14"/>
  <c r="E65" i="1" s="1"/>
  <c r="F15" i="14"/>
  <c r="F65" i="1" s="1"/>
  <c r="C15" i="14"/>
  <c r="D18" i="13"/>
  <c r="D64" i="1" s="1"/>
  <c r="E18" i="13"/>
  <c r="E64" i="1" s="1"/>
  <c r="F18" i="13"/>
  <c r="F64" i="1" s="1"/>
  <c r="C18" i="13"/>
  <c r="C64" i="1" s="1"/>
  <c r="E21" i="5"/>
  <c r="H21" i="2"/>
  <c r="F20" i="3" s="1"/>
  <c r="H20" i="3" s="1"/>
  <c r="A10" i="3"/>
  <c r="B10" i="3"/>
  <c r="A11" i="3"/>
  <c r="B11" i="3"/>
  <c r="A12" i="3"/>
  <c r="B12" i="3"/>
  <c r="A13" i="3"/>
  <c r="B13" i="3"/>
  <c r="A14" i="3"/>
  <c r="B14" i="3"/>
  <c r="A15" i="3"/>
  <c r="B15" i="3"/>
  <c r="A16" i="3"/>
  <c r="B16" i="3"/>
  <c r="A17" i="3"/>
  <c r="B17" i="3"/>
  <c r="A18" i="3"/>
  <c r="B18" i="3"/>
  <c r="A19" i="3"/>
  <c r="B19" i="3"/>
  <c r="A20" i="3"/>
  <c r="B20" i="3"/>
  <c r="A21" i="3"/>
  <c r="B21" i="3"/>
  <c r="A22" i="3"/>
  <c r="B22" i="3"/>
  <c r="A23" i="3"/>
  <c r="B23" i="3"/>
  <c r="A24" i="3"/>
  <c r="B24" i="3"/>
  <c r="A25" i="3"/>
  <c r="B25" i="3"/>
  <c r="A26" i="3"/>
  <c r="B26" i="3"/>
  <c r="A27" i="3"/>
  <c r="B27" i="3"/>
  <c r="A28" i="3"/>
  <c r="B28" i="3"/>
  <c r="A29" i="3"/>
  <c r="B29" i="3"/>
  <c r="A30" i="3"/>
  <c r="B30" i="3"/>
  <c r="A31" i="3"/>
  <c r="B31" i="3"/>
  <c r="A32" i="3"/>
  <c r="B32" i="3"/>
  <c r="A33" i="3"/>
  <c r="B33" i="3"/>
  <c r="A34" i="3"/>
  <c r="B34" i="3"/>
  <c r="A35" i="3"/>
  <c r="B35" i="3"/>
  <c r="L61" i="4"/>
  <c r="L58" i="4"/>
  <c r="L59" i="4"/>
  <c r="H41" i="2"/>
  <c r="K41" i="2"/>
  <c r="N41" i="2"/>
  <c r="Q41" i="2"/>
  <c r="C7" i="1"/>
  <c r="C18" i="1" s="1"/>
  <c r="B18" i="1"/>
  <c r="B9" i="3"/>
  <c r="A9" i="3"/>
  <c r="R37" i="3" s="1"/>
  <c r="L34" i="4"/>
  <c r="L80" i="4" l="1"/>
  <c r="L81" i="4"/>
  <c r="C10" i="3"/>
  <c r="E10" i="3" s="1"/>
  <c r="R10" i="3" s="1"/>
  <c r="E36" i="3"/>
  <c r="E37" i="3"/>
  <c r="B31" i="1" s="1"/>
  <c r="B59" i="1" s="1"/>
  <c r="B16" i="14" s="1"/>
  <c r="C49" i="1"/>
  <c r="G49" i="1" s="1"/>
  <c r="J33" i="7"/>
  <c r="J19" i="7"/>
  <c r="E59" i="5"/>
  <c r="E60" i="5"/>
  <c r="E18" i="5"/>
  <c r="B35" i="1" s="1"/>
  <c r="L24" i="4"/>
  <c r="B32" i="1" s="1"/>
  <c r="R45" i="2"/>
  <c r="E45" i="2"/>
  <c r="B26" i="1" s="1"/>
  <c r="G64" i="1"/>
  <c r="I38" i="7"/>
  <c r="H38" i="7"/>
  <c r="F38" i="7"/>
  <c r="G38" i="7"/>
  <c r="E45" i="1"/>
  <c r="D45" i="1"/>
  <c r="C45" i="1"/>
  <c r="F45" i="1"/>
  <c r="G65" i="1"/>
  <c r="C19" i="1"/>
  <c r="C21" i="1"/>
  <c r="C20" i="1"/>
  <c r="E38" i="3" l="1"/>
  <c r="B29" i="1" s="1"/>
  <c r="B54" i="1" s="1"/>
  <c r="B30" i="1"/>
  <c r="B58" i="1" s="1"/>
  <c r="B19" i="13" s="1"/>
  <c r="G45" i="1"/>
  <c r="J38" i="7"/>
  <c r="H40" i="2"/>
  <c r="K40" i="2"/>
  <c r="N40" i="2"/>
  <c r="Q40" i="2"/>
  <c r="E36" i="5"/>
  <c r="H39" i="2"/>
  <c r="K39" i="2"/>
  <c r="N39" i="2"/>
  <c r="Q39" i="2"/>
  <c r="B61" i="1" l="1"/>
  <c r="B22" i="1"/>
  <c r="Q16" i="2"/>
  <c r="O15" i="3" s="1"/>
  <c r="Q15" i="3" s="1"/>
  <c r="N16" i="2"/>
  <c r="L15" i="3" s="1"/>
  <c r="N15" i="3" s="1"/>
  <c r="K16" i="2"/>
  <c r="I15" i="3" s="1"/>
  <c r="K15" i="3" s="1"/>
  <c r="H16" i="2"/>
  <c r="F15" i="3" s="1"/>
  <c r="H15" i="3" s="1"/>
  <c r="Q17" i="2"/>
  <c r="O16" i="3" s="1"/>
  <c r="Q16" i="3" s="1"/>
  <c r="N17" i="2"/>
  <c r="L16" i="3" s="1"/>
  <c r="N16" i="3" s="1"/>
  <c r="K17" i="2"/>
  <c r="I16" i="3" s="1"/>
  <c r="K16" i="3" s="1"/>
  <c r="H17" i="2"/>
  <c r="F16" i="3" s="1"/>
  <c r="H16" i="3" s="1"/>
  <c r="Q23" i="2"/>
  <c r="O22" i="3" s="1"/>
  <c r="Q22" i="3" s="1"/>
  <c r="N23" i="2"/>
  <c r="L22" i="3" s="1"/>
  <c r="N22" i="3" s="1"/>
  <c r="K23" i="2"/>
  <c r="I22" i="3" s="1"/>
  <c r="K22" i="3" s="1"/>
  <c r="H23" i="2"/>
  <c r="F22" i="3" s="1"/>
  <c r="H22" i="3" s="1"/>
  <c r="Q32" i="2"/>
  <c r="O31" i="3" s="1"/>
  <c r="Q31" i="3" s="1"/>
  <c r="N32" i="2"/>
  <c r="L31" i="3" s="1"/>
  <c r="N31" i="3" s="1"/>
  <c r="K32" i="2"/>
  <c r="I31" i="3" s="1"/>
  <c r="K31" i="3" s="1"/>
  <c r="H32" i="2"/>
  <c r="F31" i="3" s="1"/>
  <c r="H31" i="3" s="1"/>
  <c r="H22" i="2"/>
  <c r="F21" i="3" s="1"/>
  <c r="H21" i="3" s="1"/>
  <c r="K22" i="2"/>
  <c r="I21" i="3" s="1"/>
  <c r="K21" i="3" s="1"/>
  <c r="N22" i="2"/>
  <c r="L21" i="3" s="1"/>
  <c r="N21" i="3" s="1"/>
  <c r="Q22" i="2"/>
  <c r="O21" i="3" s="1"/>
  <c r="Q21" i="3" s="1"/>
  <c r="Q34" i="2"/>
  <c r="O33" i="3" s="1"/>
  <c r="Q33" i="3" s="1"/>
  <c r="N34" i="2"/>
  <c r="L33" i="3" s="1"/>
  <c r="N33" i="3" s="1"/>
  <c r="K34" i="2"/>
  <c r="I33" i="3" s="1"/>
  <c r="K33" i="3" s="1"/>
  <c r="H34" i="2"/>
  <c r="F33" i="3" s="1"/>
  <c r="H33" i="3" s="1"/>
  <c r="L69" i="4" l="1"/>
  <c r="Q35" i="2"/>
  <c r="O34" i="3" s="1"/>
  <c r="Q34" i="3" s="1"/>
  <c r="N35" i="2"/>
  <c r="L34" i="3" s="1"/>
  <c r="N34" i="3" s="1"/>
  <c r="K35" i="2"/>
  <c r="I34" i="3" s="1"/>
  <c r="K34" i="3" s="1"/>
  <c r="H35" i="2"/>
  <c r="F34" i="3" s="1"/>
  <c r="H34" i="3" s="1"/>
  <c r="Q20" i="2"/>
  <c r="O19" i="3" s="1"/>
  <c r="Q19" i="3" s="1"/>
  <c r="N20" i="2"/>
  <c r="L19" i="3" s="1"/>
  <c r="N19" i="3" s="1"/>
  <c r="K20" i="2"/>
  <c r="I19" i="3" s="1"/>
  <c r="K19" i="3" s="1"/>
  <c r="H20" i="2"/>
  <c r="F19" i="3" s="1"/>
  <c r="H19" i="3" s="1"/>
  <c r="Q19" i="2"/>
  <c r="O18" i="3" s="1"/>
  <c r="Q18" i="3" s="1"/>
  <c r="N19" i="2"/>
  <c r="L18" i="3" s="1"/>
  <c r="N18" i="3" s="1"/>
  <c r="K19" i="2"/>
  <c r="I18" i="3" s="1"/>
  <c r="K18" i="3" s="1"/>
  <c r="H19" i="2"/>
  <c r="F18" i="3" s="1"/>
  <c r="H18" i="3" s="1"/>
  <c r="Q21" i="2"/>
  <c r="O20" i="3" s="1"/>
  <c r="Q20" i="3" s="1"/>
  <c r="N21" i="2"/>
  <c r="L20" i="3" s="1"/>
  <c r="N20" i="3" s="1"/>
  <c r="K21" i="2"/>
  <c r="I20" i="3" s="1"/>
  <c r="K20" i="3" s="1"/>
  <c r="C79" i="9"/>
  <c r="F53" i="1" s="1"/>
  <c r="F60" i="1" s="1"/>
  <c r="C78" i="9"/>
  <c r="F52" i="1" s="1"/>
  <c r="C77" i="9"/>
  <c r="F51" i="1" s="1"/>
  <c r="C65" i="9"/>
  <c r="E53" i="1" s="1"/>
  <c r="E60" i="1" s="1"/>
  <c r="C64" i="9"/>
  <c r="E52" i="1" s="1"/>
  <c r="C63" i="9"/>
  <c r="E51" i="1" s="1"/>
  <c r="C51" i="9"/>
  <c r="D53" i="1" s="1"/>
  <c r="C50" i="9"/>
  <c r="D52" i="1" s="1"/>
  <c r="C49" i="9"/>
  <c r="D51" i="1" s="1"/>
  <c r="C37" i="9"/>
  <c r="C36" i="9"/>
  <c r="C52" i="1" s="1"/>
  <c r="C35" i="9"/>
  <c r="G31" i="7"/>
  <c r="H31" i="7"/>
  <c r="I31" i="7"/>
  <c r="G32" i="7"/>
  <c r="H32" i="7"/>
  <c r="E48" i="1" s="1"/>
  <c r="I32" i="7"/>
  <c r="C48" i="1"/>
  <c r="F31" i="7"/>
  <c r="G18" i="7"/>
  <c r="D44" i="1" s="1"/>
  <c r="H18" i="7"/>
  <c r="I18" i="7"/>
  <c r="F18" i="7"/>
  <c r="G17" i="7"/>
  <c r="H17" i="7"/>
  <c r="I17" i="7"/>
  <c r="F17" i="7"/>
  <c r="E55" i="6"/>
  <c r="F40" i="1" s="1"/>
  <c r="E54" i="6"/>
  <c r="E45" i="6"/>
  <c r="E40" i="1" s="1"/>
  <c r="E44" i="6"/>
  <c r="E39" i="1" s="1"/>
  <c r="E35" i="6"/>
  <c r="D40" i="1" s="1"/>
  <c r="E25" i="6"/>
  <c r="C40" i="1" s="1"/>
  <c r="E24" i="6"/>
  <c r="E46" i="5"/>
  <c r="E37" i="5"/>
  <c r="E39" i="5"/>
  <c r="E38" i="5"/>
  <c r="D36" i="1" s="1"/>
  <c r="L29" i="4"/>
  <c r="H44" i="2"/>
  <c r="C28" i="1" s="1"/>
  <c r="H10" i="2"/>
  <c r="F9" i="3" s="1"/>
  <c r="H11" i="2"/>
  <c r="F10" i="3" s="1"/>
  <c r="H10" i="3" s="1"/>
  <c r="H12" i="2"/>
  <c r="F11" i="3" s="1"/>
  <c r="H11" i="3" s="1"/>
  <c r="H13" i="2"/>
  <c r="F12" i="3" s="1"/>
  <c r="H12" i="3" s="1"/>
  <c r="H14" i="2"/>
  <c r="F13" i="3" s="1"/>
  <c r="H13" i="3" s="1"/>
  <c r="H15" i="2"/>
  <c r="F14" i="3" s="1"/>
  <c r="H14" i="3" s="1"/>
  <c r="H18" i="2"/>
  <c r="F17" i="3" s="1"/>
  <c r="H17" i="3" s="1"/>
  <c r="H24" i="2"/>
  <c r="F23" i="3" s="1"/>
  <c r="H23" i="3" s="1"/>
  <c r="H25" i="2"/>
  <c r="F24" i="3" s="1"/>
  <c r="H24" i="3" s="1"/>
  <c r="H26" i="2"/>
  <c r="F25" i="3" s="1"/>
  <c r="H25" i="3" s="1"/>
  <c r="H27" i="2"/>
  <c r="F26" i="3" s="1"/>
  <c r="H26" i="3" s="1"/>
  <c r="H28" i="2"/>
  <c r="F27" i="3" s="1"/>
  <c r="H27" i="3" s="1"/>
  <c r="H29" i="2"/>
  <c r="F28" i="3" s="1"/>
  <c r="H28" i="3" s="1"/>
  <c r="H30" i="2"/>
  <c r="F29" i="3" s="1"/>
  <c r="H29" i="3" s="1"/>
  <c r="H31" i="2"/>
  <c r="F30" i="3" s="1"/>
  <c r="H30" i="3" s="1"/>
  <c r="H33" i="2"/>
  <c r="F32" i="3" s="1"/>
  <c r="H32" i="3" s="1"/>
  <c r="H36" i="2"/>
  <c r="F35" i="3" s="1"/>
  <c r="H35" i="3" s="1"/>
  <c r="H37" i="2"/>
  <c r="H38" i="2"/>
  <c r="H42" i="2"/>
  <c r="L76" i="4"/>
  <c r="F34" i="1" s="1"/>
  <c r="L75" i="4"/>
  <c r="L63" i="4"/>
  <c r="E34" i="1" s="1"/>
  <c r="L62" i="4"/>
  <c r="L50" i="4"/>
  <c r="L49" i="4"/>
  <c r="E26" i="5"/>
  <c r="L32" i="4"/>
  <c r="L33" i="4"/>
  <c r="L27" i="4"/>
  <c r="L45" i="4"/>
  <c r="L46" i="4"/>
  <c r="L47" i="4"/>
  <c r="L72" i="4"/>
  <c r="L73" i="4"/>
  <c r="L74" i="4"/>
  <c r="F33" i="10"/>
  <c r="F57" i="1" s="1"/>
  <c r="E33" i="10"/>
  <c r="E57" i="1" s="1"/>
  <c r="D33" i="10"/>
  <c r="D57" i="1" s="1"/>
  <c r="C33" i="10"/>
  <c r="C57" i="1" s="1"/>
  <c r="G57" i="1" s="1"/>
  <c r="F32" i="10"/>
  <c r="E32" i="10"/>
  <c r="E56" i="1" s="1"/>
  <c r="D32" i="10"/>
  <c r="C32" i="10"/>
  <c r="C56" i="1" s="1"/>
  <c r="L37" i="4"/>
  <c r="C34" i="1" s="1"/>
  <c r="L26" i="4"/>
  <c r="L68" i="4"/>
  <c r="L71" i="4"/>
  <c r="L67" i="4"/>
  <c r="L66" i="4"/>
  <c r="L55" i="4"/>
  <c r="L56" i="4"/>
  <c r="L60" i="4"/>
  <c r="L54" i="4"/>
  <c r="L53" i="4"/>
  <c r="L42" i="4"/>
  <c r="L43" i="4"/>
  <c r="L48" i="4"/>
  <c r="L41" i="4"/>
  <c r="L40" i="4"/>
  <c r="L35" i="4"/>
  <c r="L28" i="4"/>
  <c r="L30" i="4"/>
  <c r="J18" i="7" l="1"/>
  <c r="D34" i="10"/>
  <c r="D55" i="1" s="1"/>
  <c r="C60" i="1"/>
  <c r="C53" i="1"/>
  <c r="D48" i="1"/>
  <c r="J32" i="7"/>
  <c r="F34" i="7"/>
  <c r="J31" i="7"/>
  <c r="F20" i="7"/>
  <c r="J17" i="7"/>
  <c r="D60" i="1"/>
  <c r="G53" i="1"/>
  <c r="G52" i="1"/>
  <c r="G40" i="1"/>
  <c r="D47" i="1"/>
  <c r="G34" i="7"/>
  <c r="F43" i="1"/>
  <c r="I20" i="7"/>
  <c r="E43" i="1"/>
  <c r="H20" i="7"/>
  <c r="G20" i="7"/>
  <c r="F47" i="1"/>
  <c r="I34" i="7"/>
  <c r="E47" i="1"/>
  <c r="H34" i="7"/>
  <c r="I37" i="7"/>
  <c r="G33" i="10"/>
  <c r="G36" i="7"/>
  <c r="F37" i="7"/>
  <c r="G37" i="7"/>
  <c r="F44" i="1"/>
  <c r="D43" i="1"/>
  <c r="L36" i="4"/>
  <c r="C43" i="1"/>
  <c r="F36" i="7"/>
  <c r="F39" i="7" s="1"/>
  <c r="F34" i="10"/>
  <c r="F55" i="1" s="1"/>
  <c r="D56" i="1"/>
  <c r="L51" i="4"/>
  <c r="L64" i="4"/>
  <c r="F56" i="1"/>
  <c r="C80" i="9"/>
  <c r="C66" i="9"/>
  <c r="C52" i="9"/>
  <c r="C51" i="1"/>
  <c r="G51" i="1" s="1"/>
  <c r="C38" i="9"/>
  <c r="C50" i="1" s="1"/>
  <c r="I36" i="7"/>
  <c r="H37" i="7"/>
  <c r="H36" i="7"/>
  <c r="F48" i="1"/>
  <c r="C47" i="1"/>
  <c r="E44" i="1"/>
  <c r="C44" i="1"/>
  <c r="E56" i="6"/>
  <c r="F39" i="1"/>
  <c r="E46" i="6"/>
  <c r="E26" i="6"/>
  <c r="C39" i="1"/>
  <c r="E36" i="1"/>
  <c r="E40" i="5"/>
  <c r="L77" i="4"/>
  <c r="F33" i="1"/>
  <c r="D34" i="1"/>
  <c r="G34" i="1" s="1"/>
  <c r="D33" i="1"/>
  <c r="H45" i="2"/>
  <c r="C27" i="1"/>
  <c r="E34" i="10"/>
  <c r="E55" i="1" s="1"/>
  <c r="C34" i="10"/>
  <c r="C55" i="1" s="1"/>
  <c r="E33" i="1"/>
  <c r="G60" i="1" l="1"/>
  <c r="H39" i="7"/>
  <c r="I39" i="7"/>
  <c r="G39" i="7"/>
  <c r="G56" i="1"/>
  <c r="G48" i="1"/>
  <c r="J34" i="7"/>
  <c r="J20" i="7"/>
  <c r="G47" i="1"/>
  <c r="G43" i="1"/>
  <c r="G44" i="1"/>
  <c r="G55" i="1"/>
  <c r="L38" i="4"/>
  <c r="C33" i="1"/>
  <c r="G33" i="1" s="1"/>
  <c r="L82" i="4"/>
  <c r="J37" i="7" l="1"/>
  <c r="E53" i="6"/>
  <c r="E52" i="6"/>
  <c r="E51" i="6"/>
  <c r="E50" i="6"/>
  <c r="E49" i="6"/>
  <c r="E48" i="6"/>
  <c r="E43" i="6"/>
  <c r="E42" i="6"/>
  <c r="E41" i="6"/>
  <c r="E40" i="6"/>
  <c r="E39" i="6"/>
  <c r="E38" i="6"/>
  <c r="E33" i="6"/>
  <c r="E32" i="6"/>
  <c r="E31" i="6"/>
  <c r="E30" i="6"/>
  <c r="E34" i="6" s="1"/>
  <c r="E29" i="6"/>
  <c r="E28" i="6"/>
  <c r="E23" i="6"/>
  <c r="E22" i="6"/>
  <c r="E21" i="6"/>
  <c r="E20" i="6"/>
  <c r="E19" i="6"/>
  <c r="E53" i="5"/>
  <c r="E52" i="5"/>
  <c r="E51" i="5"/>
  <c r="E54" i="5" s="1"/>
  <c r="F36" i="1" s="1"/>
  <c r="E50" i="5"/>
  <c r="E55" i="5" s="1"/>
  <c r="E45" i="5"/>
  <c r="E44" i="5"/>
  <c r="E43" i="5"/>
  <c r="E42" i="5"/>
  <c r="E47" i="5" s="1"/>
  <c r="D37" i="1"/>
  <c r="E35" i="5"/>
  <c r="E34" i="5"/>
  <c r="E33" i="5"/>
  <c r="E32" i="5"/>
  <c r="E31" i="5"/>
  <c r="E25" i="5"/>
  <c r="E24" i="5"/>
  <c r="E27" i="5" s="1"/>
  <c r="E28" i="5"/>
  <c r="E37" i="1" l="1"/>
  <c r="E48" i="5"/>
  <c r="F37" i="1"/>
  <c r="E56" i="5"/>
  <c r="C36" i="1"/>
  <c r="G36" i="1" s="1"/>
  <c r="E29" i="5"/>
  <c r="C37" i="1"/>
  <c r="G32" i="10"/>
  <c r="G34" i="10" s="1"/>
  <c r="J36" i="7"/>
  <c r="J39" i="7" s="1"/>
  <c r="D39" i="1"/>
  <c r="G39" i="1" s="1"/>
  <c r="E36" i="6"/>
  <c r="G37" i="1" l="1"/>
  <c r="E61" i="5"/>
  <c r="Q42" i="2" l="1"/>
  <c r="Q38" i="2"/>
  <c r="Q37" i="2"/>
  <c r="Q36" i="2"/>
  <c r="O35" i="3" s="1"/>
  <c r="Q35" i="3" s="1"/>
  <c r="Q33" i="2"/>
  <c r="O32" i="3" s="1"/>
  <c r="Q32" i="3" s="1"/>
  <c r="Q31" i="2"/>
  <c r="O30" i="3" s="1"/>
  <c r="Q30" i="3" s="1"/>
  <c r="Q30" i="2"/>
  <c r="O29" i="3" s="1"/>
  <c r="Q29" i="3" s="1"/>
  <c r="Q29" i="2"/>
  <c r="O28" i="3" s="1"/>
  <c r="Q28" i="3" s="1"/>
  <c r="Q28" i="2"/>
  <c r="O27" i="3" s="1"/>
  <c r="Q27" i="3" s="1"/>
  <c r="Q27" i="2"/>
  <c r="O26" i="3" s="1"/>
  <c r="Q26" i="3" s="1"/>
  <c r="Q26" i="2"/>
  <c r="O25" i="3" s="1"/>
  <c r="Q25" i="3" s="1"/>
  <c r="Q25" i="2"/>
  <c r="O24" i="3" s="1"/>
  <c r="Q24" i="3" s="1"/>
  <c r="Q24" i="2"/>
  <c r="O23" i="3" s="1"/>
  <c r="Q23" i="3" s="1"/>
  <c r="Q18" i="2"/>
  <c r="O17" i="3" s="1"/>
  <c r="Q17" i="3" s="1"/>
  <c r="Q15" i="2"/>
  <c r="O14" i="3" s="1"/>
  <c r="Q14" i="3" s="1"/>
  <c r="Q14" i="2"/>
  <c r="O13" i="3" s="1"/>
  <c r="Q13" i="3" s="1"/>
  <c r="Q13" i="2"/>
  <c r="O12" i="3" s="1"/>
  <c r="Q12" i="3" s="1"/>
  <c r="Q12" i="2"/>
  <c r="O11" i="3" s="1"/>
  <c r="Q11" i="3" s="1"/>
  <c r="Q11" i="2"/>
  <c r="O10" i="3" s="1"/>
  <c r="Q10" i="3" s="1"/>
  <c r="Q10" i="2"/>
  <c r="O9" i="3" s="1"/>
  <c r="Q9" i="3" s="1"/>
  <c r="Q44" i="2"/>
  <c r="F28" i="1" s="1"/>
  <c r="Q43" i="2"/>
  <c r="Q37" i="3"/>
  <c r="Q36" i="3"/>
  <c r="F30" i="1" s="1"/>
  <c r="F42" i="1"/>
  <c r="F46" i="1"/>
  <c r="F41" i="1" l="1"/>
  <c r="F31" i="1"/>
  <c r="F59" i="1" s="1"/>
  <c r="Q38" i="3"/>
  <c r="F29" i="1" s="1"/>
  <c r="F27" i="1"/>
  <c r="F58" i="1" s="1"/>
  <c r="Q45" i="2"/>
  <c r="F50" i="1"/>
  <c r="F32" i="1"/>
  <c r="F16" i="14" l="1"/>
  <c r="F61" i="1"/>
  <c r="F38" i="1"/>
  <c r="F26" i="1"/>
  <c r="F35" i="1"/>
  <c r="F19" i="13" l="1"/>
  <c r="F54" i="1"/>
  <c r="H11" i="12" l="1"/>
  <c r="D12" i="12"/>
  <c r="E12" i="12"/>
  <c r="G24" i="12"/>
  <c r="G26" i="12" s="1"/>
  <c r="H28" i="12"/>
  <c r="H36" i="12"/>
  <c r="H40" i="12" s="1"/>
  <c r="H37" i="12"/>
  <c r="H38" i="12"/>
  <c r="H39" i="12"/>
  <c r="E40" i="12"/>
  <c r="F40" i="12"/>
  <c r="G40" i="12"/>
  <c r="D43" i="12"/>
  <c r="D44" i="12"/>
  <c r="E45" i="12"/>
  <c r="F45" i="12"/>
  <c r="G45" i="12"/>
  <c r="H45" i="12"/>
  <c r="E53" i="12"/>
  <c r="F53" i="12"/>
  <c r="G53" i="12"/>
  <c r="H53" i="12"/>
  <c r="C42" i="1"/>
  <c r="D42" i="1"/>
  <c r="E42" i="1"/>
  <c r="C46" i="1"/>
  <c r="D46" i="1"/>
  <c r="E46" i="1"/>
  <c r="E20" i="5"/>
  <c r="K36" i="3"/>
  <c r="D30" i="1" s="1"/>
  <c r="H37" i="3"/>
  <c r="H9" i="3"/>
  <c r="N43" i="2"/>
  <c r="E27" i="1" s="1"/>
  <c r="N44" i="2"/>
  <c r="K10" i="2"/>
  <c r="I9" i="3" s="1"/>
  <c r="K9" i="3" s="1"/>
  <c r="N10" i="2"/>
  <c r="L9" i="3" s="1"/>
  <c r="N9" i="3" s="1"/>
  <c r="N36" i="3" s="1"/>
  <c r="E30" i="1" s="1"/>
  <c r="K11" i="2"/>
  <c r="I10" i="3" s="1"/>
  <c r="K10" i="3" s="1"/>
  <c r="N11" i="2"/>
  <c r="L10" i="3" s="1"/>
  <c r="N10" i="3" s="1"/>
  <c r="N37" i="3" s="1"/>
  <c r="K12" i="2"/>
  <c r="I11" i="3" s="1"/>
  <c r="K11" i="3" s="1"/>
  <c r="N12" i="2"/>
  <c r="L11" i="3" s="1"/>
  <c r="N11" i="3" s="1"/>
  <c r="K13" i="2"/>
  <c r="I12" i="3" s="1"/>
  <c r="K12" i="3" s="1"/>
  <c r="N13" i="2"/>
  <c r="L12" i="3" s="1"/>
  <c r="N12" i="3" s="1"/>
  <c r="K14" i="2"/>
  <c r="I13" i="3" s="1"/>
  <c r="K13" i="3" s="1"/>
  <c r="N14" i="2"/>
  <c r="L13" i="3" s="1"/>
  <c r="N13" i="3" s="1"/>
  <c r="K15" i="2"/>
  <c r="I14" i="3" s="1"/>
  <c r="K14" i="3" s="1"/>
  <c r="N15" i="2"/>
  <c r="L14" i="3" s="1"/>
  <c r="N14" i="3" s="1"/>
  <c r="K18" i="2"/>
  <c r="I17" i="3" s="1"/>
  <c r="K17" i="3" s="1"/>
  <c r="N18" i="2"/>
  <c r="L17" i="3" s="1"/>
  <c r="N17" i="3" s="1"/>
  <c r="K24" i="2"/>
  <c r="I23" i="3" s="1"/>
  <c r="K23" i="3" s="1"/>
  <c r="N24" i="2"/>
  <c r="L23" i="3" s="1"/>
  <c r="N23" i="3" s="1"/>
  <c r="K25" i="2"/>
  <c r="I24" i="3" s="1"/>
  <c r="K24" i="3" s="1"/>
  <c r="N25" i="2"/>
  <c r="L24" i="3" s="1"/>
  <c r="N24" i="3" s="1"/>
  <c r="K26" i="2"/>
  <c r="I25" i="3" s="1"/>
  <c r="K25" i="3" s="1"/>
  <c r="N26" i="2"/>
  <c r="L25" i="3" s="1"/>
  <c r="N25" i="3" s="1"/>
  <c r="K27" i="2"/>
  <c r="I26" i="3" s="1"/>
  <c r="K26" i="3" s="1"/>
  <c r="N27" i="2"/>
  <c r="L26" i="3" s="1"/>
  <c r="N26" i="3" s="1"/>
  <c r="K28" i="2"/>
  <c r="I27" i="3" s="1"/>
  <c r="K27" i="3" s="1"/>
  <c r="N28" i="2"/>
  <c r="L27" i="3" s="1"/>
  <c r="N27" i="3" s="1"/>
  <c r="K29" i="2"/>
  <c r="I28" i="3" s="1"/>
  <c r="K28" i="3" s="1"/>
  <c r="N29" i="2"/>
  <c r="L28" i="3" s="1"/>
  <c r="N28" i="3" s="1"/>
  <c r="K30" i="2"/>
  <c r="I29" i="3" s="1"/>
  <c r="K29" i="3" s="1"/>
  <c r="N30" i="2"/>
  <c r="L29" i="3" s="1"/>
  <c r="N29" i="3" s="1"/>
  <c r="K31" i="2"/>
  <c r="I30" i="3" s="1"/>
  <c r="K30" i="3" s="1"/>
  <c r="N31" i="2"/>
  <c r="L30" i="3" s="1"/>
  <c r="N30" i="3" s="1"/>
  <c r="K33" i="2"/>
  <c r="I32" i="3" s="1"/>
  <c r="K32" i="3" s="1"/>
  <c r="N33" i="2"/>
  <c r="L32" i="3" s="1"/>
  <c r="N32" i="3" s="1"/>
  <c r="K36" i="2"/>
  <c r="I35" i="3" s="1"/>
  <c r="K35" i="3" s="1"/>
  <c r="N36" i="2"/>
  <c r="L35" i="3" s="1"/>
  <c r="N35" i="3" s="1"/>
  <c r="K37" i="2"/>
  <c r="N37" i="2"/>
  <c r="K38" i="2"/>
  <c r="N38" i="2"/>
  <c r="K42" i="2"/>
  <c r="N42" i="2"/>
  <c r="E22" i="12"/>
  <c r="G42" i="1" l="1"/>
  <c r="G46" i="1"/>
  <c r="K37" i="3"/>
  <c r="K38" i="3" s="1"/>
  <c r="E58" i="1"/>
  <c r="E19" i="13" s="1"/>
  <c r="D41" i="1"/>
  <c r="E41" i="1"/>
  <c r="C41" i="1"/>
  <c r="H36" i="3"/>
  <c r="H38" i="3" s="1"/>
  <c r="C29" i="1" s="1"/>
  <c r="K43" i="2"/>
  <c r="D27" i="1" s="1"/>
  <c r="S43" i="2"/>
  <c r="E31" i="1"/>
  <c r="N38" i="3"/>
  <c r="C31" i="1"/>
  <c r="K44" i="2"/>
  <c r="D28" i="1" s="1"/>
  <c r="S44" i="2"/>
  <c r="N45" i="2"/>
  <c r="E28" i="1"/>
  <c r="D45" i="12"/>
  <c r="F25" i="12"/>
  <c r="E25" i="12"/>
  <c r="D50" i="1"/>
  <c r="G50" i="1" s="1"/>
  <c r="D38" i="1"/>
  <c r="E35" i="1"/>
  <c r="F19" i="12" s="1"/>
  <c r="C32" i="1"/>
  <c r="G10" i="12"/>
  <c r="G9" i="12"/>
  <c r="G8" i="12"/>
  <c r="E50" i="1"/>
  <c r="G41" i="1" l="1"/>
  <c r="D58" i="1"/>
  <c r="D19" i="13" s="1"/>
  <c r="G27" i="1"/>
  <c r="G28" i="1"/>
  <c r="D31" i="1"/>
  <c r="G31" i="1" s="1"/>
  <c r="D59" i="1"/>
  <c r="C59" i="1"/>
  <c r="E59" i="1"/>
  <c r="C30" i="1"/>
  <c r="R38" i="3"/>
  <c r="K45" i="2"/>
  <c r="S45" i="2"/>
  <c r="D23" i="12"/>
  <c r="E21" i="12"/>
  <c r="D32" i="1"/>
  <c r="G12" i="12"/>
  <c r="D18" i="12"/>
  <c r="E26" i="1"/>
  <c r="D25" i="12"/>
  <c r="H25" i="12" s="1"/>
  <c r="E23" i="12"/>
  <c r="D22" i="12"/>
  <c r="F21" i="12"/>
  <c r="E20" i="12"/>
  <c r="C35" i="1"/>
  <c r="C38" i="1"/>
  <c r="D35" i="1"/>
  <c r="E19" i="12" s="1"/>
  <c r="E32" i="1"/>
  <c r="E29" i="1"/>
  <c r="F17" i="12" s="1"/>
  <c r="D29" i="1"/>
  <c r="E17" i="12" s="1"/>
  <c r="C26" i="1"/>
  <c r="D21" i="12"/>
  <c r="F23" i="12"/>
  <c r="F22" i="12"/>
  <c r="E38" i="1"/>
  <c r="C54" i="1" l="1"/>
  <c r="C58" i="1"/>
  <c r="G58" i="1" s="1"/>
  <c r="G30" i="1"/>
  <c r="G29" i="1"/>
  <c r="G38" i="1"/>
  <c r="G35" i="1"/>
  <c r="G32" i="1"/>
  <c r="C16" i="14"/>
  <c r="G59" i="1"/>
  <c r="E61" i="1"/>
  <c r="E16" i="14"/>
  <c r="D26" i="1"/>
  <c r="D54" i="1" s="1"/>
  <c r="D16" i="14"/>
  <c r="F16" i="12"/>
  <c r="E54" i="1"/>
  <c r="F18" i="12"/>
  <c r="D20" i="12"/>
  <c r="F20" i="12"/>
  <c r="H23" i="12"/>
  <c r="E18" i="12"/>
  <c r="D16" i="12"/>
  <c r="H22" i="12"/>
  <c r="H21" i="12"/>
  <c r="D19" i="12"/>
  <c r="H19" i="12" s="1"/>
  <c r="D17" i="12"/>
  <c r="C19" i="13" l="1"/>
  <c r="G26" i="1"/>
  <c r="G54" i="1"/>
  <c r="C61" i="1"/>
  <c r="G19" i="13"/>
  <c r="D61" i="1"/>
  <c r="E16" i="12"/>
  <c r="H16" i="12" s="1"/>
  <c r="F24" i="12"/>
  <c r="F26" i="12" s="1"/>
  <c r="F10" i="12" s="1"/>
  <c r="H10" i="12" s="1"/>
  <c r="H20" i="12"/>
  <c r="H18" i="12"/>
  <c r="H17" i="12"/>
  <c r="D24" i="12"/>
  <c r="D26" i="12" s="1"/>
  <c r="F8" i="12" s="1"/>
  <c r="H8" i="12" s="1"/>
  <c r="G61" i="1" l="1"/>
  <c r="H49" i="1" s="1"/>
  <c r="G16" i="14"/>
  <c r="H52" i="1"/>
  <c r="H51" i="1"/>
  <c r="H47" i="1"/>
  <c r="H40" i="1"/>
  <c r="E24" i="12"/>
  <c r="E26" i="12" s="1"/>
  <c r="F9" i="12" s="1"/>
  <c r="H9" i="12" s="1"/>
  <c r="H12" i="12" s="1"/>
  <c r="H24" i="12"/>
  <c r="H26" i="12" s="1"/>
  <c r="F12" i="12"/>
  <c r="H50" i="1" l="1"/>
  <c r="H39" i="1"/>
  <c r="H38" i="1"/>
  <c r="H36" i="1"/>
  <c r="H29" i="1"/>
  <c r="H30" i="1"/>
  <c r="H31" i="1"/>
  <c r="H43" i="1"/>
  <c r="H57" i="1"/>
  <c r="H45" i="1"/>
  <c r="H44" i="1"/>
  <c r="H46" i="1"/>
  <c r="H48" i="1"/>
  <c r="H41" i="1"/>
  <c r="H42" i="1"/>
  <c r="H53" i="1"/>
  <c r="H54" i="1"/>
  <c r="H59" i="1"/>
  <c r="H37" i="1"/>
  <c r="H35" i="1"/>
  <c r="H56" i="1"/>
  <c r="H55" i="1"/>
  <c r="H32" i="1"/>
  <c r="H28" i="1"/>
  <c r="H27" i="1"/>
  <c r="H26" i="1"/>
  <c r="H34" i="1"/>
  <c r="H33" i="1"/>
  <c r="H58" i="1"/>
  <c r="H60" i="1"/>
  <c r="H61" i="1" l="1"/>
  <c r="C65" i="1"/>
</calcChain>
</file>

<file path=xl/sharedStrings.xml><?xml version="1.0" encoding="utf-8"?>
<sst xmlns="http://schemas.openxmlformats.org/spreadsheetml/2006/main" count="645" uniqueCount="413">
  <si>
    <t>Instructions and Summary</t>
  </si>
  <si>
    <t>Award Number:</t>
  </si>
  <si>
    <t>Award Recipient:</t>
  </si>
  <si>
    <t>Award Amount (excluding any Early Admin funds):</t>
  </si>
  <si>
    <t>Early Admin Award Amount (if applicable):</t>
  </si>
  <si>
    <t>Total Award Amount:</t>
  </si>
  <si>
    <t xml:space="preserve">Please read the instructions on each worksheet tab before starting. If you have any questions, please ask your SCEP contact! 
Do not modify this template or any cells or formulas!  </t>
  </si>
  <si>
    <r>
      <t xml:space="preserve">SUMMARY OF BUDGET CATEGORY COSTS PROPOSED
</t>
    </r>
    <r>
      <rPr>
        <b/>
        <sz val="11"/>
        <color indexed="10"/>
        <rFont val="Arial"/>
        <family val="2"/>
      </rPr>
      <t>The values in this summary table are from entries made in subsequent tabs, only blank white cells require data entry</t>
    </r>
  </si>
  <si>
    <t>Section A - Budget Summary</t>
  </si>
  <si>
    <t>Federal</t>
  </si>
  <si>
    <t>Early Admin Funds</t>
  </si>
  <si>
    <t>Funding Total</t>
  </si>
  <si>
    <t>% of Total Funding</t>
  </si>
  <si>
    <t>Proposed Budget Tranche Dates</t>
  </si>
  <si>
    <t>Budget Tranche 1</t>
  </si>
  <si>
    <t>0-25%</t>
  </si>
  <si>
    <r>
      <rPr>
        <b/>
        <sz val="10"/>
        <color rgb="FFFF0000"/>
        <rFont val="Arial"/>
        <family val="2"/>
      </rPr>
      <t>Example!!!</t>
    </r>
    <r>
      <rPr>
        <sz val="10"/>
        <color rgb="FFFF0000"/>
        <rFont val="Arial"/>
        <family val="2"/>
      </rPr>
      <t xml:space="preserve"> 01/01/2014 - 12/31/2014</t>
    </r>
  </si>
  <si>
    <t>Budget Tranche 2</t>
  </si>
  <si>
    <t>26-55%</t>
  </si>
  <si>
    <t>Budget Tranche 3</t>
  </si>
  <si>
    <t>56-80%</t>
  </si>
  <si>
    <t>Budget Tranche 4</t>
  </si>
  <si>
    <t>81-100%</t>
  </si>
  <si>
    <t>Total</t>
  </si>
  <si>
    <t>Section B - Budget Categories</t>
  </si>
  <si>
    <t>CATEGORY</t>
  </si>
  <si>
    <t xml:space="preserve"> Total Costs</t>
  </si>
  <si>
    <t>% of Project</t>
  </si>
  <si>
    <r>
      <t xml:space="preserve">Comments </t>
    </r>
    <r>
      <rPr>
        <sz val="10"/>
        <rFont val="Arial"/>
        <family val="2"/>
      </rPr>
      <t>(as needed)</t>
    </r>
  </si>
  <si>
    <t>a. Personnel</t>
  </si>
  <si>
    <t>Administrative</t>
  </si>
  <si>
    <t>Rebate Funds: Rebate Delivery</t>
  </si>
  <si>
    <t>b. Fringe Benefits</t>
  </si>
  <si>
    <t>c. Travel</t>
  </si>
  <si>
    <t>d. Equipment</t>
  </si>
  <si>
    <t>e. Supplies</t>
  </si>
  <si>
    <t>f. Contractual</t>
  </si>
  <si>
    <t>Sub-recipient</t>
  </si>
  <si>
    <t>Contractor</t>
  </si>
  <si>
    <t xml:space="preserve">g. Other </t>
  </si>
  <si>
    <t>Rebate Funds: Reimbursement</t>
  </si>
  <si>
    <t>Total Direct Costs</t>
  </si>
  <si>
    <t>h. Indirect Charges</t>
  </si>
  <si>
    <t>Total Administrative Costs</t>
  </si>
  <si>
    <t>Total Rebate Funds: Rebate Delivery Costs</t>
  </si>
  <si>
    <t>Total Rebate Funds: Reimbursement Costs</t>
  </si>
  <si>
    <t>Total Costs</t>
  </si>
  <si>
    <t>Additional Explanation (as needed):</t>
  </si>
  <si>
    <t>Budget Justification Workbook</t>
  </si>
  <si>
    <t>Cost Type</t>
  </si>
  <si>
    <t>Position Title</t>
  </si>
  <si>
    <t>Total Project Hours</t>
  </si>
  <si>
    <t>Total Project Costs</t>
  </si>
  <si>
    <t>Rate Basis</t>
  </si>
  <si>
    <t>Time 
(Hrs)</t>
  </si>
  <si>
    <t>Hourly Rate
($/Hr)</t>
  </si>
  <si>
    <t>Staff Project Manager</t>
  </si>
  <si>
    <t>$170,000</t>
  </si>
  <si>
    <t>$18,000</t>
  </si>
  <si>
    <t>$19,000</t>
  </si>
  <si>
    <t>$20,000</t>
  </si>
  <si>
    <t>2600</t>
  </si>
  <si>
    <t>$227,000</t>
  </si>
  <si>
    <t>Customer Service Rep</t>
  </si>
  <si>
    <t>$80,000</t>
  </si>
  <si>
    <t>$2,000</t>
  </si>
  <si>
    <t>4300</t>
  </si>
  <si>
    <t>$86,000</t>
  </si>
  <si>
    <t>Total Personnel Administrative Costs</t>
  </si>
  <si>
    <t>Total Personnel Rebate Funds: Rebate Delivery Costs</t>
  </si>
  <si>
    <t>Total Personnel Costs</t>
  </si>
  <si>
    <t>Labor Type</t>
  </si>
  <si>
    <t xml:space="preserve">Total Project </t>
  </si>
  <si>
    <t>Personnel Costs</t>
  </si>
  <si>
    <t>Rate</t>
  </si>
  <si>
    <t>$34,000</t>
  </si>
  <si>
    <t>$40,000</t>
  </si>
  <si>
    <t>Total Fringe Administrative Costs</t>
  </si>
  <si>
    <t>Total Fringe Rebate Funds: Rebate Delivery Costs</t>
  </si>
  <si>
    <t>Total Fringe Costs</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</si>
  <si>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</si>
  <si>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indirect rate proposal in the format provided in the Sample Rate Proposal at </t>
    </r>
    <r>
      <rPr>
        <sz val="10"/>
        <color rgb="FF0000FF"/>
        <rFont val="Arial"/>
        <family val="2"/>
      </rPr>
      <t>https://www.energy.gov/eere/funding/downloads/sample-indirect-rate-proposal-and-profit-compliance-audit</t>
    </r>
    <r>
      <rPr>
        <sz val="10"/>
        <color indexed="10"/>
        <rFont val="Arial"/>
        <family val="2"/>
      </rPr>
      <t xml:space="preserve">, or a format that provides the same level of information and which will support the rates being proposed for use in the performance of the proposed project. </t>
    </r>
  </si>
  <si>
    <t>Additional Explanation (as necessary): Please use this box (or an attachment) to list the elements that comprise your fringe benefits and how they are applied to your base (e.g. Personnel) to arrive at your fringe benefit rate.</t>
  </si>
  <si>
    <t>Purpose of Travel</t>
  </si>
  <si>
    <t>Depart From</t>
  </si>
  <si>
    <t>Destination</t>
  </si>
  <si>
    <t>No. of Days</t>
  </si>
  <si>
    <t>No. of Travelers</t>
  </si>
  <si>
    <t>Lodging per Traveler</t>
  </si>
  <si>
    <t>Flight per Traveler</t>
  </si>
  <si>
    <t>Vehicle per Traveler</t>
  </si>
  <si>
    <t>Mileage Costs per Traveler</t>
  </si>
  <si>
    <t>Per Diem per Traveler</t>
  </si>
  <si>
    <t>Total Cost of Trip</t>
  </si>
  <si>
    <t>Basis for Estimating Costs</t>
  </si>
  <si>
    <t>Domestic Travel</t>
  </si>
  <si>
    <r>
      <t>EXAMPLE!!!</t>
    </r>
    <r>
      <rPr>
        <sz val="10"/>
        <color indexed="10"/>
        <rFont val="Arial"/>
        <family val="2"/>
      </rPr>
      <t xml:space="preserve">  Project management meeting</t>
    </r>
  </si>
  <si>
    <t>$1,860</t>
  </si>
  <si>
    <t>Current GSA rates</t>
  </si>
  <si>
    <t>Subrecipient site visit</t>
  </si>
  <si>
    <t>$105</t>
  </si>
  <si>
    <t>2 trips, 20 miles, current GSA rates</t>
  </si>
  <si>
    <t>International Travel</t>
  </si>
  <si>
    <t>$2,940</t>
  </si>
  <si>
    <t>Total Travel Administrative Costs - Tranche 1</t>
  </si>
  <si>
    <t>Total Travel Rebate Funds: Rebate Delivery Costs - Tranche 1</t>
  </si>
  <si>
    <t>Total Travel Costs - Tranche 1</t>
  </si>
  <si>
    <t>Total Travel Administrative Costs - Tranche 2</t>
  </si>
  <si>
    <t>Total Travel Rebate Funds: Rebate Delivery Costs - Tranche 2</t>
  </si>
  <si>
    <t>Total Travel Costs - Tranche 2</t>
  </si>
  <si>
    <t>Total Travel Administrative Costs - Tranche 3</t>
  </si>
  <si>
    <t>Total Travel Rebate Funds: Rebate Delivery Costs - Tranche 3</t>
  </si>
  <si>
    <t>Total Travel Costs - Tranche 3</t>
  </si>
  <si>
    <t>Total Travel Administrative Costs - Tranche 4</t>
  </si>
  <si>
    <t>Total Travel Rebate Funds: Rebate Delivery Costs - Tranche 4</t>
  </si>
  <si>
    <t>Total Travel Costs - Tranche 4</t>
  </si>
  <si>
    <t>Total Travel Administrative Costs</t>
  </si>
  <si>
    <t>Total Travel Rebate Funds: Rebate Delivery Costs</t>
  </si>
  <si>
    <t>Total Travel Costs</t>
  </si>
  <si>
    <t>Equipment Item</t>
  </si>
  <si>
    <t>Qty</t>
  </si>
  <si>
    <t xml:space="preserve">Unit Cost         </t>
  </si>
  <si>
    <t xml:space="preserve">Total Cost             </t>
  </si>
  <si>
    <t>Basis of Cost</t>
  </si>
  <si>
    <t>Justification of need</t>
  </si>
  <si>
    <t>EXAMPLE!!!   Equipment x</t>
  </si>
  <si>
    <t>$50,000</t>
  </si>
  <si>
    <t>Contractor Quote - Attached</t>
  </si>
  <si>
    <t>Energy savings modeling equipment</t>
  </si>
  <si>
    <t>$70,000</t>
  </si>
  <si>
    <t>Total Equipment Administrative Costs - Tranche 1</t>
  </si>
  <si>
    <t>Total Equipment Rebate Funds: Rebate Delivery Costs - Tranche 1</t>
  </si>
  <si>
    <t>Total Equipment Costs - Tranche 1</t>
  </si>
  <si>
    <t>Total Equipment Administrative Costs - Tranche 2</t>
  </si>
  <si>
    <t>Total Equipment Rebate Funds: Rebate Delivery Costs - Tranche 2</t>
  </si>
  <si>
    <t>Total Equipment Costs - Tranche 2</t>
  </si>
  <si>
    <t>Total Equipment Administrative Costs - Tranche 3</t>
  </si>
  <si>
    <t>Total Equipment Rebate Funds: Rebate Delivery Costs - Tranche 3</t>
  </si>
  <si>
    <t>Total Equipment Costs - Tranche 3</t>
  </si>
  <si>
    <t>Total Equipment Administrative Costs - Tranche 4</t>
  </si>
  <si>
    <t>Total Equipment Rebate Funds: Rebate Delivery Costs - Tranche 4</t>
  </si>
  <si>
    <t>Total Equipment Costs - Tranche 4</t>
  </si>
  <si>
    <t>Total Equipment Administrative Costs</t>
  </si>
  <si>
    <t>Total Equipment Rebate Funds: Rebate Delivery Costs</t>
  </si>
  <si>
    <t>Total Equipment Costs</t>
  </si>
  <si>
    <t>General Category of Supplies</t>
  </si>
  <si>
    <r>
      <t xml:space="preserve">EXAMPLE!!! </t>
    </r>
    <r>
      <rPr>
        <sz val="10"/>
        <color indexed="10"/>
        <rFont val="Arial"/>
        <family val="2"/>
      </rPr>
      <t xml:space="preserve"> Energy audit tool</t>
    </r>
  </si>
  <si>
    <t>$3,600</t>
  </si>
  <si>
    <t>Catalog price</t>
  </si>
  <si>
    <t>In support of Task 4.2</t>
  </si>
  <si>
    <t>Total Supplies Administrative Costs - Tranche 1</t>
  </si>
  <si>
    <t>Total Supplies Rebate Funds: Rebate Delivery Costs - Tranche 1</t>
  </si>
  <si>
    <t>Total Supplies Costs - Tranche 1</t>
  </si>
  <si>
    <t>Total Supplies Administrative Costs - Tranche 2</t>
  </si>
  <si>
    <t>Total Supplies Rebate Funds: Rebate Delivery Costs - Tranche 2</t>
  </si>
  <si>
    <t>Total Supplies Costs - Tranche 2</t>
  </si>
  <si>
    <t>Total Supplies Administrative Costs - Tranche 3</t>
  </si>
  <si>
    <t>Total Supplies Rebate Funds: Rebate Delivery Costs - Tranche 3</t>
  </si>
  <si>
    <t>Total Supplies Costs - Tranche 3</t>
  </si>
  <si>
    <t>Total Supplies Administrative Costs - Tranche 4</t>
  </si>
  <si>
    <t>Total Supplies Rebate Funds: Rebate Delivery Costs - Tranche 4</t>
  </si>
  <si>
    <t>Total Supplies Costs - Tranche 4</t>
  </si>
  <si>
    <t>Total Supplies Administrative Costs</t>
  </si>
  <si>
    <t>Total Supplies Rebate Funds: Rebate Delivery Costs</t>
  </si>
  <si>
    <t>Total Supplies Costs</t>
  </si>
  <si>
    <t>Sub-Recipient
Name/Organization</t>
  </si>
  <si>
    <t>Sub-Recipient Unique Entity Identifier (UEI)</t>
  </si>
  <si>
    <t>Purpose and Basis of Cost</t>
  </si>
  <si>
    <t>Project Total</t>
  </si>
  <si>
    <r>
      <t>EXAMPLE!!!</t>
    </r>
    <r>
      <rPr>
        <sz val="10"/>
        <color indexed="10"/>
        <rFont val="Arial"/>
        <family val="2"/>
      </rPr>
      <t xml:space="preserve">  XYZ Corp.</t>
    </r>
  </si>
  <si>
    <t>Partner to execute 50122 program on behalf of state. Cost estimate based on quote.</t>
  </si>
  <si>
    <t>$248,000</t>
  </si>
  <si>
    <t>Total Contractual Administrative Costs - Sub-Recipient</t>
  </si>
  <si>
    <t>Total Contractual Rebate Funds: Rebate Delivery Costs - Sub-Recipient</t>
  </si>
  <si>
    <t>Total Contractual Costs - Sub-Recipient</t>
  </si>
  <si>
    <t>Contractor 
Name/Organization</t>
  </si>
  <si>
    <r>
      <t>EXAMPLE!!!</t>
    </r>
    <r>
      <rPr>
        <sz val="10"/>
        <color indexed="10"/>
        <rFont val="Arial"/>
        <family val="2"/>
      </rPr>
      <t xml:space="preserve">  ABC Corp.</t>
    </r>
  </si>
  <si>
    <t>$32,900</t>
  </si>
  <si>
    <t>Total Contractual Administrative Costs - Contractor</t>
  </si>
  <si>
    <t>Total Contractual Rebate Funds: Rebate Delivery Costs - Contractor</t>
  </si>
  <si>
    <t>Total Contractual Costs - Contractor</t>
  </si>
  <si>
    <t>Total Contractual Administrative Costs</t>
  </si>
  <si>
    <t>Total Contractual Rebate Funds: Rebate Delivery Costs</t>
  </si>
  <si>
    <t>Total Contractual Costs</t>
  </si>
  <si>
    <t>h. Other Direct Costs</t>
  </si>
  <si>
    <t>General Description and SOPO Task #</t>
  </si>
  <si>
    <t xml:space="preserve"> Cost             </t>
  </si>
  <si>
    <r>
      <t xml:space="preserve">EXAMPLE!!! </t>
    </r>
    <r>
      <rPr>
        <sz val="10"/>
        <color indexed="10"/>
        <rFont val="Arial"/>
        <family val="2"/>
      </rPr>
      <t xml:space="preserve"> Grad student tuition - tasks 1-3</t>
    </r>
  </si>
  <si>
    <t>$16,000</t>
  </si>
  <si>
    <t>Established costs</t>
  </si>
  <si>
    <t xml:space="preserve">Support of graduate students working on project </t>
  </si>
  <si>
    <t>Heat Pump Water Heater Rebate</t>
  </si>
  <si>
    <t>$1,800,000</t>
  </si>
  <si>
    <t>1200 rebates of $1500 each</t>
  </si>
  <si>
    <t>Total Other Administrative Costs - Tranche 1</t>
  </si>
  <si>
    <t>Total Other Rebate Funds: Rebate Delivery Costs - Tranche 1</t>
  </si>
  <si>
    <t>Total Other Rebate Funds: Reimbursement Costs - Tranche 1</t>
  </si>
  <si>
    <t>Total Other Direct Costs - Tranche 1</t>
  </si>
  <si>
    <t>Total Other Administrative Costs - Tranche 2</t>
  </si>
  <si>
    <t>Total Other Rebate Funds: Rebate Delivery Costs - Tranche 2</t>
  </si>
  <si>
    <t>Total Other Rebate Funds: Reimbursement Costs - Tranche 2</t>
  </si>
  <si>
    <t>Total Other Direct Costs - Tranche 2</t>
  </si>
  <si>
    <t>Total Other Administrative Costs - Tranche 3</t>
  </si>
  <si>
    <t>Total Other Rebate Funds: Rebate Delivery Costs - Tranche 3</t>
  </si>
  <si>
    <t>Total Other Rebate Funds: Reimbursement Costs - Tranche 3</t>
  </si>
  <si>
    <t>Total Other Direct Costs - Tranche 3</t>
  </si>
  <si>
    <t>Total Other Administrative Costs - Tranche 4</t>
  </si>
  <si>
    <t>Total Other Rebate Funds: Rebate Delivery Costs - Tranche 4</t>
  </si>
  <si>
    <t>Total Other Rebate Funds: Reimbursement Costs - Tranche 4</t>
  </si>
  <si>
    <t>Total Other Direct Costs - Tranche 4</t>
  </si>
  <si>
    <t>Total Other Administrative Costs</t>
  </si>
  <si>
    <t>Total Other Rebate Funds: Rebate Delivery Costs</t>
  </si>
  <si>
    <t>Total Other Rebate Funds: Reimbursement Costs</t>
  </si>
  <si>
    <t>Total Other Direct Costs</t>
  </si>
  <si>
    <t>i. Indirect Costs</t>
  </si>
  <si>
    <t>ADMINISTRATIVE</t>
  </si>
  <si>
    <t xml:space="preserve">Explanation of BASE </t>
  </si>
  <si>
    <t>Provide ONLY Applicable Rates:</t>
  </si>
  <si>
    <t>Overhead Rate</t>
  </si>
  <si>
    <t>Example: Labor + Fringe</t>
  </si>
  <si>
    <t>General &amp; Administrative (G&amp;A)</t>
  </si>
  <si>
    <t>Example: Total Cost Input</t>
  </si>
  <si>
    <t>FCCM Rate, if applicable</t>
  </si>
  <si>
    <t>OTHER Indirect Rate</t>
  </si>
  <si>
    <t>Indirect Costs (As Applicable):</t>
  </si>
  <si>
    <t>Overhead Costs</t>
  </si>
  <si>
    <t>G&amp;A Costs</t>
  </si>
  <si>
    <t>FCCM Costs, if applicable</t>
  </si>
  <si>
    <t xml:space="preserve"> OTHER Indirect Costs</t>
  </si>
  <si>
    <t>REBATE FUNDS: REBATE DELIVERY</t>
  </si>
  <si>
    <t>Total Indirect Administrative Costs</t>
  </si>
  <si>
    <t>Total Indirect Rebate Funds: Rebate Delivery Costs</t>
  </si>
  <si>
    <t>Total Indirect Costs Requested</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</si>
  <si>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</si>
  <si>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Provide an explanation of how your indirect cost rate was applied.</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</si>
  <si>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</si>
  <si>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Applicant Name:</t>
  </si>
  <si>
    <t>Budget Information - Non Construction Programs</t>
  </si>
  <si>
    <t>OMB Approval No. 0348-0044</t>
  </si>
  <si>
    <t>Grant Program Function or Activity</t>
  </si>
  <si>
    <t>Catalog of Federal Domestic Assistance Number</t>
  </si>
  <si>
    <t>Estimated Unobligated Funds</t>
  </si>
  <si>
    <t>New or Revised Budget</t>
  </si>
  <si>
    <t xml:space="preserve">Federal </t>
  </si>
  <si>
    <t xml:space="preserve">Non-Federal </t>
  </si>
  <si>
    <t>Non-Federal</t>
  </si>
  <si>
    <t>(a)</t>
  </si>
  <si>
    <t>(b)</t>
  </si>
  <si>
    <t>(c )</t>
  </si>
  <si>
    <t>(d)</t>
  </si>
  <si>
    <t>(e)</t>
  </si>
  <si>
    <t>(f)</t>
  </si>
  <si>
    <t>(g)</t>
  </si>
  <si>
    <t>1.</t>
  </si>
  <si>
    <t>Budget period 1</t>
  </si>
  <si>
    <t>2.</t>
  </si>
  <si>
    <t>Budget period 2</t>
  </si>
  <si>
    <t>3.</t>
  </si>
  <si>
    <t>Budget period 3</t>
  </si>
  <si>
    <t>4.</t>
  </si>
  <si>
    <t>5.</t>
  </si>
  <si>
    <t>Totals</t>
  </si>
  <si>
    <t>6.</t>
  </si>
  <si>
    <t>Object Class Categories</t>
  </si>
  <si>
    <t>Grant Program, Function or Activity</t>
  </si>
  <si>
    <t>Total (5)</t>
  </si>
  <si>
    <t>(4)</t>
  </si>
  <si>
    <t>a.  Personnel</t>
  </si>
  <si>
    <t>b.  Fringe Benefits</t>
  </si>
  <si>
    <t>c.  Travel</t>
  </si>
  <si>
    <t>d.  Equipment</t>
  </si>
  <si>
    <t>e.  Supplies</t>
  </si>
  <si>
    <t>f.  Contractual</t>
  </si>
  <si>
    <t>g.  Construction</t>
  </si>
  <si>
    <t>h.  Other</t>
  </si>
  <si>
    <t>i.  Total Direct Charges (sum of 6a-6h)</t>
  </si>
  <si>
    <t>j.  Indirect Charges</t>
  </si>
  <si>
    <r>
      <t xml:space="preserve">k.  </t>
    </r>
    <r>
      <rPr>
        <b/>
        <sz val="9"/>
        <rFont val="Arial Narrow"/>
        <family val="2"/>
      </rPr>
      <t>Totals</t>
    </r>
    <r>
      <rPr>
        <sz val="9"/>
        <rFont val="Arial Narrow"/>
        <family val="2"/>
      </rPr>
      <t xml:space="preserve"> (sum of 6i-6j)</t>
    </r>
  </si>
  <si>
    <t>7.</t>
  </si>
  <si>
    <t>Program Income</t>
  </si>
  <si>
    <r>
      <t>SF-424A</t>
    </r>
    <r>
      <rPr>
        <sz val="9"/>
        <rFont val="Arial Narrow"/>
        <family val="2"/>
      </rPr>
      <t xml:space="preserve"> (Rev. 4-92) </t>
    </r>
  </si>
  <si>
    <t>Previous Edition Usable</t>
  </si>
  <si>
    <t>Prescribed by OMB Circular A-102</t>
  </si>
  <si>
    <t>Authorized for Local Reproduction</t>
  </si>
  <si>
    <t>Section C - Non-Federal Resources</t>
  </si>
  <si>
    <t>(a) Grant Program</t>
  </si>
  <si>
    <t>(b) Applicant</t>
  </si>
  <si>
    <t>(c ) State</t>
  </si>
  <si>
    <t>(d) Other Sources</t>
  </si>
  <si>
    <r>
      <t xml:space="preserve">(e) </t>
    </r>
    <r>
      <rPr>
        <b/>
        <sz val="9"/>
        <rFont val="Arial Narrow"/>
        <family val="2"/>
      </rPr>
      <t>Totals</t>
    </r>
  </si>
  <si>
    <t>8.</t>
  </si>
  <si>
    <t>9.</t>
  </si>
  <si>
    <t>10.</t>
  </si>
  <si>
    <t>11.</t>
  </si>
  <si>
    <t>12.</t>
  </si>
  <si>
    <r>
      <t>Total</t>
    </r>
    <r>
      <rPr>
        <sz val="9"/>
        <rFont val="Arial Narrow"/>
        <family val="2"/>
      </rPr>
      <t xml:space="preserve"> (sum of lines 8 - 11)</t>
    </r>
  </si>
  <si>
    <t>Section D - Forecasted Cash Needs</t>
  </si>
  <si>
    <t>Total for 1st Year</t>
  </si>
  <si>
    <t>1st Quarter</t>
  </si>
  <si>
    <t>2nd Quarter</t>
  </si>
  <si>
    <t>3rd Quarter</t>
  </si>
  <si>
    <t>4th quarter</t>
  </si>
  <si>
    <t>13.</t>
  </si>
  <si>
    <t>14.</t>
  </si>
  <si>
    <t>15.</t>
  </si>
  <si>
    <r>
      <t>Total</t>
    </r>
    <r>
      <rPr>
        <sz val="9"/>
        <rFont val="Arial Narrow"/>
        <family val="2"/>
      </rPr>
      <t xml:space="preserve"> (sum of lines 13 and 14)</t>
    </r>
  </si>
  <si>
    <t>Section E - Budget Estimates of Federal Funds Needed for Balance of the Project</t>
  </si>
  <si>
    <t>Future Funding Periods (Years)</t>
  </si>
  <si>
    <t>16.</t>
  </si>
  <si>
    <t>17.</t>
  </si>
  <si>
    <t>18.</t>
  </si>
  <si>
    <t>19.</t>
  </si>
  <si>
    <t>20.</t>
  </si>
  <si>
    <r>
      <t>Total</t>
    </r>
    <r>
      <rPr>
        <sz val="9"/>
        <rFont val="Arial Narrow"/>
        <family val="2"/>
      </rPr>
      <t xml:space="preserve"> (sum of lines 16-19)</t>
    </r>
  </si>
  <si>
    <t>Section F - Other Budget Information</t>
  </si>
  <si>
    <t>21. Direct Charges</t>
  </si>
  <si>
    <t>22. Indirect Charges</t>
  </si>
  <si>
    <t>23.  Remarks</t>
  </si>
  <si>
    <t xml:space="preserve">              </t>
  </si>
  <si>
    <t>i. Administrative Cost Estimation</t>
  </si>
  <si>
    <t>Budget Tranche 2 Estimate</t>
  </si>
  <si>
    <t>Budget Tranche 3 Estimate</t>
  </si>
  <si>
    <t>Budget Tranche 4 Estimate</t>
  </si>
  <si>
    <t>Budget Tranche 1 Estimate</t>
  </si>
  <si>
    <t>Program planning and design</t>
  </si>
  <si>
    <t>State program staff</t>
  </si>
  <si>
    <t>Development of tools and systems, including websites, applications, rebate processing and reporting</t>
  </si>
  <si>
    <t>Program evaluation and consumer satisfaction surveys</t>
  </si>
  <si>
    <t>Program monitoring and audits</t>
  </si>
  <si>
    <t>Consumer protection functions including resolution procedures, data review, contractor management, installation standards, continuous improvement</t>
  </si>
  <si>
    <t>Marketing, education, and outreach, including the funding of local governments and place-based organizations to assist with these activities</t>
  </si>
  <si>
    <t>Implementation contract costs not including rebates and costs for activities directly related to delivery of rebates</t>
  </si>
  <si>
    <t>Contractor training</t>
  </si>
  <si>
    <t>Activities to improve access to rebates, facilitating leverage of private funds and financing mechanisms (e.g., loan loss reserves, interest rate reductions) where beneficial to efficiency and/or electrification projects</t>
  </si>
  <si>
    <t>Technical assistance</t>
  </si>
  <si>
    <t>Total Estimated Administrative Costs</t>
  </si>
  <si>
    <t>j. Rebate Delivery Funds Justification</t>
  </si>
  <si>
    <t>Project Related Activity</t>
  </si>
  <si>
    <t>Notes</t>
  </si>
  <si>
    <t>Allowable Administrative Costs</t>
  </si>
  <si>
    <t>Total Estimated Costs</t>
  </si>
  <si>
    <t>Total Estimated Rebate Funds: Rebate Delivery Costs</t>
  </si>
  <si>
    <t>Justification of Cost</t>
  </si>
  <si>
    <t>Equipment, tools, models, and procedures used to assess a home and estimate energy savings</t>
  </si>
  <si>
    <t>Equipment, tools, models, and procedures used to verify installations and perform quality control (QC) including inspections and reporting</t>
  </si>
  <si>
    <t>Customer service support</t>
  </si>
  <si>
    <t xml:space="preserve">Consumer protection functions including consumer feedback, project verification and inspections </t>
  </si>
  <si>
    <t>Income Eligibility</t>
  </si>
  <si>
    <t>Disadvantaged community delivery, including targeted marketing and outreach</t>
  </si>
  <si>
    <t>Integration with existing programs, home energy assessments, and project scoping</t>
  </si>
  <si>
    <t>Justification (as needed): Equipment, tools, models, and procedures used to assess a home and estimate energy savings</t>
  </si>
  <si>
    <t>Justification (as needed): Equipment, tools, models, and procedures used to verify installations and perform quality control (QC) including inspections and reporting</t>
  </si>
  <si>
    <t>Justification (as needed): Customer service support</t>
  </si>
  <si>
    <t xml:space="preserve">Justification (as needed): Consumer protection functions including consumer feedback, project verification and inspections </t>
  </si>
  <si>
    <t>Justification (as needed): Income Eligibility</t>
  </si>
  <si>
    <t>Justification (as needed): Disadvantaged community delivery, including targeted marketing and outreach</t>
  </si>
  <si>
    <t>Justification (as needed): Integration with existing programs, home energy assessments, and project scoping</t>
  </si>
  <si>
    <t>SCEP 50121 / 50122 Budget Justification Workbook</t>
  </si>
  <si>
    <r>
      <t xml:space="preserve">Note on Adding Rows
</t>
    </r>
    <r>
      <rPr>
        <sz val="10"/>
        <rFont val="Arial"/>
        <family val="2"/>
      </rPr>
      <t>If you need more rows in any sheet, you must manually add a row at the bottom of the section and extend the formulas by hand. To do this, follow these instructions: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</si>
  <si>
    <t>Disadvantaged community incentives (see Section 3.1.4)</t>
  </si>
  <si>
    <t>Note: If Early Admin Funds are applicable, this action will be a Modification to the base award and and the award number should represent this as DE-SE000000X.0001.</t>
  </si>
  <si>
    <t>CROSS-CHECK: Total Estimated Administrative Costs (from tab i.)</t>
  </si>
  <si>
    <t>CROSS-CHECK: Total Estimated Rebate Funds: Rebate Delivery Costs (from tab j.)</t>
  </si>
  <si>
    <t>Justification (as needed): Disadvantaged community incentives (see Section 3.1.4)</t>
  </si>
  <si>
    <r>
      <rPr>
        <b/>
        <sz val="10"/>
        <rFont val="Arial"/>
        <family val="2"/>
      </rPr>
      <t>Provide the purpose of travel, such as professional conference(s), DOE sponsored meeting(s), project monitoring, etc. Identify the number of trips, and the destination/location if known. Provide the basis for the travel estimate such as past trips, current quotations, federal or state travel regulations, etc. All listed travel must be necessary or beneficial to the performance of the Home Energy Rebates Program. All international travel must be identified and requires preapproval from DOE.</t>
    </r>
    <r>
      <rPr>
        <b/>
        <sz val="10"/>
        <color indexed="10"/>
        <rFont val="Arial"/>
        <family val="2"/>
      </rPr>
      <t xml:space="preserve">
INSTRUCTIONS - PLEASE READ!!!
</t>
    </r>
    <r>
      <rPr>
        <sz val="10"/>
        <rFont val="Arial"/>
        <family val="2"/>
      </rPr>
      <t xml:space="preserve">1.  Identify International and Domestic Travel as separate items. Examples of Purpose of Travel are subrecipient site visits, DOE meetings, project mgmt. meetings, etc. Examples of Basis for Estimating Costs are past trips, travel quotes, GSA rates, etc.
2.  All listed travel must be necessary for performance of the Program Requirements.
3. Only travel that is directly associated with this award should be included as a direct travel cost to the award.
4. Federal travel regulations are contained within the applicable cost principles for all entity types.
5.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t>
    </r>
    <r>
      <rPr>
        <b/>
        <sz val="10"/>
        <rFont val="Arial"/>
        <family val="2"/>
      </rPr>
      <t xml:space="preserve">6. Columns G, H, I, and J are total per trip for each traveler.
</t>
    </r>
    <r>
      <rPr>
        <sz val="10"/>
        <rFont val="Arial"/>
        <family val="2"/>
      </rPr>
      <t>7. The number of days is inclusive of day of departure and day of return.
8. Recipients should enter City and State (or City and Country for International travel) in the Depart from and Destination fields.
9. For local travel, mileage reimbursement costs should be listed in column J. Enter miles traveled, GSA rate, and number of trips (if grouping into a bucket) in column M.
10.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r>
      <rPr>
        <b/>
        <sz val="10"/>
        <color indexed="10"/>
        <rFont val="Arial"/>
        <family val="2"/>
      </rPr>
      <t xml:space="preserve">
11. You must complete the self-certification below for your budget to be approved.</t>
    </r>
  </si>
  <si>
    <t>Total Contractual Rebate Funds: Reimbursement - Sub-Recipient</t>
  </si>
  <si>
    <t>Total Contractual Rebate Funds: Reimbursement - Contractor</t>
  </si>
  <si>
    <t>Total Contractual Rebate Funds: Reimbursement</t>
  </si>
  <si>
    <t>* Total cannot exceed 20%.</t>
  </si>
  <si>
    <t>* Any funds over 0% must be justified. If the cell to the left is yellow, justification must be provided in tab j.</t>
  </si>
  <si>
    <t>* Total must be a minimum of 80% unless justified. If the cell to the left is yellow, justification must be provided in tab j.</t>
  </si>
  <si>
    <t>Contractor Unique Entity Identifier
(UEI)</t>
  </si>
  <si>
    <t>$8,000</t>
  </si>
  <si>
    <t>$300</t>
  </si>
  <si>
    <t>$12,000</t>
  </si>
  <si>
    <t>$3,800</t>
  </si>
  <si>
    <t>$53,400</t>
  </si>
  <si>
    <t>$13,200</t>
  </si>
  <si>
    <t>$4,000</t>
  </si>
  <si>
    <t>Total Travel Administrative Costs - Early Admin Funds</t>
  </si>
  <si>
    <t>Total Travel Rebate Funds: Rebate Delivery Costs - Early Admin Funds</t>
  </si>
  <si>
    <t>Total Travel Costs - Early Admin Funds</t>
  </si>
  <si>
    <t>Total Equipment Administrative Costs - Early Admin Funds</t>
  </si>
  <si>
    <t>Total Equipment Rebate Funds: Rebate Delivery Costs - Early Admin Funds</t>
  </si>
  <si>
    <t>Total Equipment Costs - Early Admin Funds</t>
  </si>
  <si>
    <t>$1,000,000</t>
  </si>
  <si>
    <t>$1,000</t>
  </si>
  <si>
    <t>$132,600</t>
  </si>
  <si>
    <t>Total Other Administrative Costs - Early Admin Funds</t>
  </si>
  <si>
    <t>Total Other Rebate Funds: Rebate Delivery Costs - Early Admin Funds</t>
  </si>
  <si>
    <t>Total Other Rebate Funds: Reimbursement Costs - Early Admin Funds</t>
  </si>
  <si>
    <t>Total Other Direct Costs - Early Admin Funds</t>
  </si>
  <si>
    <t>Total Supplies Administrative Costs - Early Admin Funds</t>
  </si>
  <si>
    <t>Total Supplies Rebate Funds: Rebate Delivery Costs - Early Admin Funds</t>
  </si>
  <si>
    <t>Total Supplies Costs - Early Admin Funds</t>
  </si>
  <si>
    <r>
      <rPr>
        <sz val="10"/>
        <rFont val="Arial"/>
        <family val="2"/>
      </rPr>
      <t>1. If using this form for award application, negotiation, or budget revision, fill out the blank white cells in workbook tabs a. through j. with total project costs. All tabs must be filled out, if appropriate for the application.
2. Blue colored cells contain instructions, headers, or summary calculations and should not be modified. Only blank white cells should be populated.   
3. Enter detailed support for the project costs identified for each Category line item within each worksheet tab to autopopulate the summary tab.  
4. All costs incurred by the preparer's sub-recipients and contractors should be entered only in section f. Contractual. All other sections are for the costs of the preparer only.
5.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6. Add rows as needed throughout tabs a. through h. If rows are added, formulas/calculations may need to be adjusted by the preparer. Do not add rows to the Instructions and Summary tab. If your project contains more than five budget tranches, consult your SCEP contact before adding additional budget tranche rows or columns. 
7. Ensure providing "Basis of Cost" and/or "Justification of Need" if requested on a Cost Category Tab. 
8. The Additional Comments sections should be utilized when appropriate to provide additional background information to support budgeted costs.</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24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</si>
  <si>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r>
      <rPr>
        <b/>
        <sz val="10"/>
        <rFont val="Arial"/>
        <family val="2"/>
      </rPr>
      <t xml:space="preserve">Identify all positions to be supported by title and the amounts of time (e.g., % of time) to be expended on the Home Energy Rebates Program, the base pay rate, and the total direct personnel compensation. Personnel must be direct costs to the project and not duplicative of personnel costs included in the indirect pool that is the basis of any indirect rate applied for this project. </t>
    </r>
    <r>
      <rPr>
        <b/>
        <sz val="10"/>
        <color indexed="10"/>
        <rFont val="Arial"/>
        <family val="2"/>
      </rPr>
      <t xml:space="preserve">
INSTRUCTIONS - PLEASE READ!!!</t>
    </r>
    <r>
      <rPr>
        <b/>
        <sz val="10"/>
        <rFont val="Arial"/>
        <family val="2"/>
      </rPr>
      <t xml:space="preserve">
</t>
    </r>
    <r>
      <rPr>
        <sz val="10"/>
        <rFont val="Arial"/>
        <family val="2"/>
      </rPr>
      <t xml:space="preserve">1. List project costs solely for employees of the entity completing this form.  All personnel costs for subrecipients and contractors must be included under f. Contractual.
2. If there are two or more employees with the same position title, differentiate numerically (e.g., Staff Project Manager 1, Staff Project Manager 2).
3. If a single employee performs both administrative and rebate delivery duties, create two separate line items using the same position title and reflect the appropriate amount of Time (Hrs.) the employee will perform each type of duty.
4. All personnel should be identified by position title and not employee name.  Enter the amount of time (e.g., hours or % of time) and the base hourly rate and the total direct personnel compensation will automatically calculate. Rate basis (e.g., rate negotiated for each hour worked on the project, labor distribution report, state civil service rates, etc.) must also be identified.
5. If loaded labor rates are utilized, a description of the costs the loaded rate is comprised of must be included in the Additional Explanation section below. DOE must review all components of the loaded labor rate for reasonableness and unallowable costs (e.g., fee or profit). 
6. If a position and hours are attributed to multiple employees (e.g., Technician working 4000 hours) the number of employees for that position title must be identified.  
</t>
    </r>
  </si>
  <si>
    <r>
      <rPr>
        <b/>
        <sz val="10"/>
        <rFont val="Arial"/>
        <family val="2"/>
      </rPr>
      <t xml:space="preserve">States may request to use a portion of rebate funds for project related costs (not an increase to the total award amount) after they have exhausted all of their allocated administrative funds. Below, provide an amount for each requested activity in each budget tranche. </t>
    </r>
    <r>
      <rPr>
        <b/>
        <sz val="10"/>
        <color indexed="10"/>
        <rFont val="Arial"/>
        <family val="2"/>
      </rPr>
      <t xml:space="preserve">
INSTRUCTIONS - PLEASE READ!!!
</t>
    </r>
    <r>
      <rPr>
        <sz val="10"/>
        <rFont val="Arial"/>
        <family val="2"/>
      </rPr>
      <t>1. The total estimates for each budget tranche must match the totals calculated in row 59 of the "Instructions and Summary" tab, which are values summed across tabs a. through h. As a cross-check, row 16 of this tab displays these totals, and the totals in row 15 will be red if they do not match the totals in row 16. The values will be green if the totals match.</t>
    </r>
    <r>
      <rPr>
        <b/>
        <sz val="10"/>
        <rFont val="Arial"/>
        <family val="2"/>
      </rPr>
      <t xml:space="preserve">
</t>
    </r>
    <r>
      <rPr>
        <sz val="10"/>
        <rFont val="Arial"/>
        <family val="2"/>
      </rPr>
      <t>2. You must provide a basis of costs for each project related activity (e.g., contractor quotes, catalog prices, prior invoices, etc.).
3. You must provide a written justification below for the need for the activities as they apply to the Program Requirements and describe how the state has worked to minimize this amount. 
4. You are not required to request funds for each allowable activity - only those that apply to your program.</t>
    </r>
  </si>
  <si>
    <r>
      <rPr>
        <b/>
        <sz val="10"/>
        <rFont val="Arial"/>
        <family val="2"/>
      </rPr>
      <t>Administrative costs are those related to planning, administration, and technical assistance of Home Energy Rebate Programs.</t>
    </r>
    <r>
      <rPr>
        <b/>
        <sz val="10"/>
        <color indexed="10"/>
        <rFont val="Arial"/>
        <family val="2"/>
      </rPr>
      <t xml:space="preserve">
INSTRUCTIONS - PLEASE READ!!!</t>
    </r>
    <r>
      <rPr>
        <b/>
        <sz val="10"/>
        <rFont val="Arial"/>
        <family val="2"/>
      </rPr>
      <t xml:space="preserve">
</t>
    </r>
    <r>
      <rPr>
        <sz val="10"/>
        <rFont val="Arial"/>
        <family val="2"/>
      </rPr>
      <t>1. The total estimates for each budget tranche must match the totals calculated in row 58 of the "Instructions and Summary" tab, which are values summed across tabs a. through h. As a cross-check, row 19 of this tab displays these totals, and the totals in row 18 will be red if they do not match the totals in row 19. The values will be green if the totals match.
2. You are not required to provide an estimate for each allowable cost type - only those that apply to your program. You can add additional allowable cost types if you have adminstrative costs that do not fit in the categories listed here.
3.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
4. All project activities list on tab j. Rebate Delivery Justification should be covered with adminstrative funds whenever possible.</t>
    </r>
  </si>
  <si>
    <t>CROSS-CHECK: Total Rebate Funds: Rebate Delivery Costs summed from tabs a. through h. (from "Instructions and Summary" tab row 59)</t>
  </si>
  <si>
    <t>CROSS-CHECK: Total Administrative Costs summed from tabs a. through h. (from "Instructions and Summary" tab row 58)</t>
  </si>
  <si>
    <r>
      <t xml:space="preserve">If fringe cost rates are approved by a federal agency, identify the agency and date of latest rate agreement and include a copy of the rate agreement with the application. If fringe cost rates are not approved by a federal agency, explain how total fringe benefit costs were calculated. Your calculations should identify all rates used along with the base they were applied to (and how the base was derived), and a total for each (along with the grand total). If there is an established computation methodology approved for state-wide use, provide a copy with the SF424 Application. </t>
    </r>
    <r>
      <rPr>
        <b/>
        <sz val="10"/>
        <color indexed="10"/>
        <rFont val="Arial"/>
        <family val="2"/>
      </rPr>
      <t xml:space="preserve">
INSTRUCTIONS - PLEASE READ!!!</t>
    </r>
    <r>
      <rPr>
        <b/>
        <sz val="10"/>
        <rFont val="Arial"/>
        <family val="2"/>
      </rPr>
      <t xml:space="preserve">
</t>
    </r>
    <r>
      <rPr>
        <sz val="10"/>
        <rFont val="Arial"/>
        <family val="2"/>
      </rPr>
      <t>1. Fill out the table below by position title. Columns A, B, C, F, I, L, and O are autofilled from the Personnel tab.
2. The rates and how they are applied should not be averaged to get one fringe cost percentage. Complex calculations should be described/provided in the Additional Explanation section below. 
3. The fringe benefit rates should be applied to all positions.</t>
    </r>
  </si>
  <si>
    <t>If one of these totals is red, the total exceeds the allocated amount shown above in Section A.</t>
  </si>
  <si>
    <r>
      <rPr>
        <sz val="11"/>
        <rFont val="Calibri"/>
        <family val="2"/>
      </rPr>
      <t xml:space="preserve">• </t>
    </r>
    <r>
      <rPr>
        <b/>
        <sz val="11"/>
        <rFont val="Arial"/>
        <family val="2"/>
      </rPr>
      <t>All funds should fall into two categories: 1) Administrative fund</t>
    </r>
    <r>
      <rPr>
        <b/>
        <sz val="11"/>
        <color theme="1"/>
        <rFont val="Arial"/>
        <family val="2"/>
      </rPr>
      <t>s (if applicable) an</t>
    </r>
    <r>
      <rPr>
        <b/>
        <sz val="11"/>
        <rFont val="Arial"/>
        <family val="2"/>
      </rPr>
      <t>d 2) Rebate funds. 
• Administrative funds must not exceed 20% of the total grant funding over the total duration of the program (at the end of all budget tranches). All remaining funds (at least 80% of the total grant funding) are rebate funds. States may use a portion of the rebate funds for specific related project delivery costs pending DOE approval after they have exhausted their alloted administrative funds. Applicant is required to provide justification on tab "j. Rebate Del. Justification".
• Administrative costs include all costs related to planning, administration, and technical assistance of home energy rebate programs (program planning, program staff, development of tools/systems, program evaluation, program monitoring, consumer protection, marketing, education, and outreach, etc.). 
• Rebates funds are reimbursement or providing a cost discount for eligible equipment upgrades. Rebates funds that are distributed by a subrecipient or contractor, should be reflected on tab "f. contractual". Rebate funds that are distributed by the recipient should be reflected as an Other Direct Cost on the tab "g. Other".
• In addition, States may request to use a portion of rebate funds for project related costs where these costs are esimated to exceed the administrative costs, called "Rebate Funds: Rebate Delivery". However, additional funds should only be requested after all administrative funds are used and all other opportunities to reduce costs or apply alternative funding sources have been applied. For example, utilities, third-party organizations, or agencies may provide funding for home energy audits. States must provide an additional detailed description and justification on tab "j. Rebate Del. Justification", including how states have worked to minimize this amount.</t>
    </r>
    <r>
      <rPr>
        <b/>
        <sz val="11"/>
        <color theme="1"/>
        <rFont val="Arial"/>
        <family val="2"/>
      </rPr>
      <t xml:space="preserve"> Further guidance can be found in the ALRD.</t>
    </r>
    <r>
      <rPr>
        <b/>
        <sz val="11"/>
        <color rgb="FF00B050"/>
        <rFont val="Arial"/>
        <family val="2"/>
      </rPr>
      <t xml:space="preserve"> </t>
    </r>
    <r>
      <rPr>
        <b/>
        <sz val="11"/>
        <rFont val="Arial"/>
        <family val="2"/>
      </rPr>
      <t>These funds can be reflected on any cost category tab as appropriate to the application.  
• All funds should be divided into Early Admin and 4 budget tranches as follows: Early Admin (if awarded), Tranche 1: 0-25% of funds (Early Admin funds, if awarded, should be subtracted from Tranche 1 max amount), Tranche 2: 26-55% of funds, Tranche 3: 56-80% of funds, Tranche 4: Remaining funds.
• If you have been granted an Early Admin (EA) award, please include your full EA budget in this workbook. If a state would like to modify to the awarded EA budget, reflect those changes in this workbook and submit a redlined copy of the apporved Budget Explanation (GO-PF20A). 
• Tab "i. Administrative Cost Estimation" requires estimates for administrative costs broken down by tranche and allowable cost type. The totals calculated on tab i. must match the totals calculated across tabs a. through h. There is a color-coded cross-check in row 65 of this tab, and in row 18 of tab i.
• Tab "j. Rebate Delivery Funds Justification" requires justification for rebate delivery costs broken down by tranche and activity type. The totals calculated on tab j. must match the totals calculated across tabs a. through h. There is a color-coded cross-check in row 66 of this tab, and in row 15 of tab j.</t>
    </r>
  </si>
  <si>
    <t>Installation Incentives</t>
  </si>
  <si>
    <t>900 rebates at $150 each</t>
  </si>
  <si>
    <t>$135,000</t>
  </si>
  <si>
    <r>
      <rPr>
        <b/>
        <sz val="10"/>
        <rFont val="Arial"/>
        <family val="2"/>
      </rPr>
      <t>Rebates funds for reimbursement or providing a cost discount for eligible equipment upgrades, that are distributed by the state/territory, should be listed in other direct costs. Please refer to the ALRD and Program Requirements document for maximum allowable amounts for the respective IRA provision and related rebates program this budget is supporting. Applicants should estimate their delivery of these funds for each budget tranche.
In addition, other direct costs can include administrative costs and other project delivery costs.</t>
    </r>
    <r>
      <rPr>
        <b/>
        <sz val="10"/>
        <color indexed="10"/>
        <rFont val="Arial"/>
        <family val="2"/>
      </rPr>
      <t xml:space="preserve">
INSTRUCTIONS - PLEASE READ!!!</t>
    </r>
    <r>
      <rPr>
        <sz val="10"/>
        <rFont val="Arial"/>
        <family val="2"/>
      </rPr>
      <t xml:space="preserve">
1. Other direct costs are direct cost items required for the project which do not fit clearly into other categories.  These direct costs must not be included in the indirect costs (for which the indirect rate is being applied for this project).  Examples are conference fees, meetings within the scope of work, subscription costs, printing costs, etc., that can be directly charged to the project and are not duplicated in indirect (overhead) costs. 
2. Provide a general description, cost, and justification of need for each direct cost item. Provide a basis of cost for each item. Examples include vendor quotes, prior purchases of similar or like items, published price list, etc. 
3.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
</t>
    </r>
    <r>
      <rPr>
        <b/>
        <sz val="10"/>
        <color rgb="FFFF0000"/>
        <rFont val="Arial"/>
        <family val="2"/>
      </rPr>
      <t>4. You must complete the self-certification below for your budget to be approved.</t>
    </r>
  </si>
  <si>
    <r>
      <rPr>
        <b/>
        <sz val="10"/>
        <color indexed="10"/>
        <rFont val="Arial"/>
        <family val="2"/>
      </rPr>
      <t>INSTRUCTIONS - PLEASE READ!!!</t>
    </r>
    <r>
      <rPr>
        <sz val="10"/>
        <rFont val="Arial"/>
        <family val="2"/>
      </rPr>
      <t xml:space="preserve">
1. Supplies are generally defined as an item with an acquisition cost of $10,000 or less and a useful life expectancy of less than one year. Supplies are generally consumed during the project performance. Please refer to the applicable Federal regulations in 2 CFR 200 for specific supplies definitions and treatment. 
2. List all proposed supplies below. Briefly justify the need for the Supplies as they apply to the Program Requirements. Note that Supply items must be direct costs to the project at this budget category, and not duplicative of supply costs included in the indirect pool that is the basis of the indirect rate applied for this project. Provide a basis of cost for each item listed. Examples include vendor quotes, prior purchases of similar or like items, published price list, etc. 
3. Multiple supply items valued at $10,000 or less used to assemble an equipment item with a value greater than $10,000 with a useful life of more than one year should be included on the equipment tab. If supply items and costs are ambiguous in nature, contact your DOE representative for proper categorization.  
4.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
</t>
    </r>
    <r>
      <rPr>
        <b/>
        <sz val="10"/>
        <color rgb="FFFF0000"/>
        <rFont val="Arial"/>
        <family val="2"/>
      </rPr>
      <t>5. You must complete the self-certification below for your budget to be approved.</t>
    </r>
  </si>
  <si>
    <r>
      <rPr>
        <b/>
        <sz val="10"/>
        <color indexed="10"/>
        <rFont val="Arial"/>
        <family val="2"/>
      </rPr>
      <t>INSTRUCTIONS - PLEASE READ!!!</t>
    </r>
    <r>
      <rPr>
        <sz val="10"/>
        <rFont val="Arial"/>
        <family val="2"/>
      </rPr>
      <t xml:space="preserve">
1. Equipment is generally defined as an item with an acquisition cost greater than $10,000 and a useful life expectancy of more than one year. Please refer to the applicable Federal regulations in 2 CFR 200 for specific equipment definitions and treatment. 
2. List all equipment below, providing a basis of cost (e.g., contractor quotes, catalog prices, prior invoices, etc.). Briefly justify items as they apply to the Program Requirements. If it is existing equipment, provide logical support for the estimated value shown. If the equipment was previously acquired, provide the value of its contribution to the project and a rationale for the estimated value shown. If it is new equipment that will retain a useful life upon completion of the project, provide a rationale for the estimated value shown. Also, indicate whether the equipment is being used for other projects or is 100% dedicated to this project. 
3. During award negotiations, provide a contractor quote for all equipment items over $50,000 in price. If the contractor quote is not an exact price match, provide an explanation in the additional explanation section below. If a contractor quote is not practical, such as for a piece of equipment that is purpose-built, first of its kind, or otherwise not available off the shelf, provide a detailed engineering estimate for how the cost estimate was derived.
4.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
</t>
    </r>
    <r>
      <rPr>
        <b/>
        <sz val="10"/>
        <color rgb="FFFF0000"/>
        <rFont val="Arial"/>
        <family val="2"/>
      </rPr>
      <t>5. You must complete the self-certification below for your budget to be approved.</t>
    </r>
  </si>
  <si>
    <r>
      <rPr>
        <b/>
        <sz val="10"/>
        <rFont val="Arial"/>
        <family val="2"/>
      </rPr>
      <t xml:space="preserve">All sub-recipients, vendors, contractors and consultants and their estimated costs should be identified. Use TBD if the entity is unknown. Provide a brief description of the work to be performed or the service to be provided. Include the basis of cost for each item listed (competitive, historical, quote, catalog, etc.). </t>
    </r>
    <r>
      <rPr>
        <b/>
        <sz val="10"/>
        <color indexed="10"/>
        <rFont val="Arial"/>
        <family val="2"/>
      </rPr>
      <t xml:space="preserve">
</t>
    </r>
    <r>
      <rPr>
        <b/>
        <sz val="10"/>
        <rFont val="Arial"/>
        <family val="2"/>
      </rPr>
      <t>Rebates funds for reimbursement or providing a cost discount for eligible equipment upgrades, that are distributed by a subrecipient or contractor, should be listed in contractual tab. Please refer to the ALRD and Program Requirements document for maximum allowable amounts for the respective IRA provision and related rebates program this budget is supporting. Applicants are required to use a minimum of 60% of award funds towards rebate reimbursements. Applicants should estimate their subrecipient or contractors' delivery of these funds for each budget tranche.</t>
    </r>
    <r>
      <rPr>
        <b/>
        <sz val="10"/>
        <color indexed="10"/>
        <rFont val="Arial"/>
        <family val="2"/>
      </rPr>
      <t xml:space="preserve">
INSTRUCTIONS - PLEASE READ!!!</t>
    </r>
    <r>
      <rPr>
        <sz val="10"/>
        <rFont val="Arial"/>
        <family val="2"/>
      </rPr>
      <t xml:space="preserve">
1. The entity completing this form must provide all costs related to sub-recipients and contractors in the applicable boxes below.  
2. </t>
    </r>
    <r>
      <rPr>
        <u/>
        <sz val="10"/>
        <rFont val="Arial"/>
        <family val="2"/>
      </rPr>
      <t xml:space="preserve">Sub-recipients (partners, sub-awardees): Subrecipients shall submit a Budget Justification describing all project costs and calculations when their total proposed budget exceeds either (1) $500,000 or (2) 25% of total award costs. </t>
    </r>
    <r>
      <rPr>
        <sz val="10"/>
        <rFont val="Arial"/>
        <family val="2"/>
      </rPr>
      <t>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3. Contractors</t>
    </r>
    <r>
      <rPr>
        <u/>
        <sz val="10"/>
        <rFont val="Arial"/>
        <family val="2"/>
      </rPr>
      <t xml:space="preserve"> (subcontractors, vendors):</t>
    </r>
    <r>
      <rPr>
        <sz val="10"/>
        <rFont val="Arial"/>
        <family val="2"/>
      </rPr>
      <t xml:space="preserve"> List all contractors supplying commercial supplies or services used to support the project. For each Contractor cost with total project costs of $500,000 or more, a Contractor quote must be provided. A contractor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contractor status. 
4.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</si>
  <si>
    <t>______ An indirect rate has been approved or negotiated with a federal government agency. A copy of the latest rate agreement is included with this application and will be provided electronically to the Contracting Officer for this project.
______ The organization does not have a current, federally approved indirect cost rate agreement and has provided an indirect rate proposal in support of the proposed costs.
______ This organization has elected to apply a 15% de minimis rate in accordance with 2 CFR 200.414(f).</t>
  </si>
  <si>
    <r>
      <rPr>
        <b/>
        <sz val="10"/>
        <color indexed="10"/>
        <rFont val="Arial"/>
        <family val="2"/>
      </rPr>
      <t xml:space="preserve">INSTRUCTIONS - PLEASE READ!!!
</t>
    </r>
    <r>
      <rPr>
        <sz val="10"/>
        <rFont val="Arial"/>
        <family val="2"/>
      </rPr>
      <t xml:space="preserve">1. Fill out the table below to indicate how your indirect costs are calculated. Use the box below to provide additional explanation regarding your indirect rate calculation.  
2.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DOE contact before filling out this section.        </t>
    </r>
    <r>
      <rPr>
        <b/>
        <sz val="10"/>
        <rFont val="Arial"/>
        <family val="2"/>
      </rPr>
      <t xml:space="preserve">                                                                                                                                                                          
3</t>
    </r>
    <r>
      <rPr>
        <sz val="10"/>
        <rFont val="Arial"/>
        <family val="2"/>
      </rPr>
      <t>.</t>
    </r>
    <r>
      <rPr>
        <b/>
        <sz val="10"/>
        <rFont val="Arial"/>
        <family val="2"/>
      </rPr>
      <t xml:space="preserve"> NOTE: </t>
    </r>
    <r>
      <rPr>
        <sz val="10"/>
        <rFont val="Arial"/>
        <family val="2"/>
      </rPr>
      <t>A Recipient who elects to employ the 15% de minimis Indirect Cost rate</t>
    </r>
    <r>
      <rPr>
        <b/>
        <sz val="10"/>
        <rFont val="Arial"/>
        <family val="2"/>
      </rPr>
      <t xml:space="preserve"> cannot claim resulting costs nor can the Recipient claim "unrecovered indirect costs" as part of this budget. </t>
    </r>
    <r>
      <rPr>
        <sz val="10"/>
        <rFont val="Arial"/>
        <family val="2"/>
      </rPr>
      <t>Neither of these costs can be reflected as actual indirect cost rates realized by the organization, and therefore are not verifiable in the Recipient records as required by Federal Regulation (§200.306(b)(1)).
4.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</si>
</sst>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51" x14ac:knownFonts="1">
    <font>
      <sz val="10"/>
      <name val="Arial"/>
    </font>
    <font>
      <sz val="11"/>
      <color theme="1"/>
      <name val="Calibri"/>
      <family val="2"/>
      <scheme val="minor"/>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10"/>
      <name val="Arial"/>
      <family val="2"/>
    </font>
    <font>
      <sz val="14"/>
      <name val="Arial"/>
      <family val="2"/>
    </font>
    <font>
      <b/>
      <sz val="10"/>
      <color indexed="10"/>
      <name val="Arial"/>
      <family val="2"/>
    </font>
    <font>
      <i/>
      <sz val="11"/>
      <name val="Arial"/>
      <family val="2"/>
    </font>
    <font>
      <b/>
      <sz val="10"/>
      <color indexed="8"/>
      <name val="Arial"/>
      <family val="2"/>
    </font>
    <font>
      <sz val="10"/>
      <name val="Arial Narrow"/>
      <family val="2"/>
    </font>
    <font>
      <sz val="9"/>
      <name val="Arial Narrow"/>
      <family val="2"/>
    </font>
    <font>
      <b/>
      <sz val="14"/>
      <name val="Arial Narrow"/>
      <family val="2"/>
    </font>
    <font>
      <sz val="8"/>
      <name val="Arial Narrow"/>
      <family val="2"/>
    </font>
    <font>
      <b/>
      <sz val="9"/>
      <name val="Arial Narrow"/>
      <family val="2"/>
    </font>
    <font>
      <sz val="11"/>
      <name val="Arial Narrow"/>
      <family val="2"/>
    </font>
    <font>
      <sz val="7"/>
      <name val="Courier"/>
      <family val="3"/>
    </font>
    <font>
      <sz val="7"/>
      <name val="Arial"/>
      <family val="2"/>
    </font>
    <font>
      <sz val="8"/>
      <name val="Courier"/>
      <family val="3"/>
    </font>
    <font>
      <sz val="7"/>
      <name val="Arial Narrow"/>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sz val="10"/>
      <color rgb="FF0000FF"/>
      <name val="Arial"/>
      <family val="2"/>
    </font>
    <font>
      <i/>
      <sz val="11"/>
      <color rgb="FFFF0000"/>
      <name val="Arial"/>
      <family val="2"/>
    </font>
    <font>
      <i/>
      <sz val="10"/>
      <color rgb="FFFF0000"/>
      <name val="Arial"/>
      <family val="2"/>
    </font>
    <font>
      <sz val="11"/>
      <name val="Calibri"/>
      <family val="2"/>
    </font>
    <font>
      <sz val="11"/>
      <color theme="0"/>
      <name val="Arial"/>
      <family val="2"/>
    </font>
    <font>
      <b/>
      <sz val="11"/>
      <color rgb="FF00B050"/>
      <name val="Arial"/>
      <family val="2"/>
    </font>
    <font>
      <sz val="10"/>
      <color rgb="FF00B050"/>
      <name val="Arial"/>
      <family val="2"/>
    </font>
    <font>
      <sz val="8"/>
      <color rgb="FF000000"/>
      <name val="Segoe UI"/>
      <family val="2"/>
    </font>
    <font>
      <b/>
      <sz val="11"/>
      <color theme="1"/>
      <name val="Arial"/>
      <family val="2"/>
    </font>
  </fonts>
  <fills count="9">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4" tint="0.5999938962981048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8">
    <xf numFmtId="0" fontId="0" fillId="0" borderId="0"/>
    <xf numFmtId="44" fontId="2" fillId="0" borderId="0" applyFont="0" applyFill="0" applyBorder="0" applyAlignment="0" applyProtection="0"/>
    <xf numFmtId="0" fontId="6" fillId="0" borderId="0"/>
    <xf numFmtId="0" fontId="36" fillId="0" borderId="0"/>
    <xf numFmtId="9" fontId="2" fillId="0" borderId="0" applyFont="0" applyFill="0" applyBorder="0" applyAlignment="0" applyProtection="0"/>
    <xf numFmtId="0" fontId="2" fillId="0" borderId="0"/>
    <xf numFmtId="0" fontId="2" fillId="0" borderId="0"/>
    <xf numFmtId="0" fontId="1" fillId="0" borderId="0"/>
  </cellStyleXfs>
  <cellXfs count="929">
    <xf numFmtId="0" fontId="0" fillId="0" borderId="0" xfId="0"/>
    <xf numFmtId="165" fontId="19" fillId="0" borderId="1" xfId="0" applyNumberFormat="1" applyFont="1" applyBorder="1" applyAlignment="1" applyProtection="1">
      <alignment horizontal="right" vertical="center"/>
      <protection locked="0"/>
    </xf>
    <xf numFmtId="165" fontId="19" fillId="0" borderId="3" xfId="0" applyNumberFormat="1" applyFont="1" applyBorder="1" applyAlignment="1" applyProtection="1">
      <alignment horizontal="right" vertical="center"/>
      <protection locked="0"/>
    </xf>
    <xf numFmtId="0" fontId="19" fillId="0" borderId="0" xfId="0" applyFont="1" applyAlignment="1">
      <alignment vertical="center"/>
    </xf>
    <xf numFmtId="0" fontId="19" fillId="2" borderId="4" xfId="0" applyFont="1" applyFill="1" applyBorder="1" applyAlignment="1">
      <alignment horizontal="center"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top"/>
    </xf>
    <xf numFmtId="0" fontId="19" fillId="0" borderId="4" xfId="0" applyFont="1" applyBorder="1" applyAlignment="1">
      <alignment horizontal="center" vertical="top"/>
    </xf>
    <xf numFmtId="0" fontId="19" fillId="2" borderId="4" xfId="0" applyFont="1" applyFill="1" applyBorder="1" applyAlignment="1">
      <alignment horizontal="center" vertical="top"/>
    </xf>
    <xf numFmtId="0" fontId="23" fillId="0" borderId="1" xfId="0" applyFont="1" applyBorder="1" applyAlignment="1">
      <alignment horizontal="center" vertical="center"/>
    </xf>
    <xf numFmtId="165" fontId="23" fillId="2" borderId="1" xfId="0" applyNumberFormat="1" applyFont="1" applyFill="1" applyBorder="1" applyAlignment="1">
      <alignment horizontal="right" vertical="center"/>
    </xf>
    <xf numFmtId="165" fontId="23" fillId="0" borderId="1" xfId="0" applyNumberFormat="1" applyFont="1" applyBorder="1" applyAlignment="1">
      <alignment horizontal="right" vertical="center"/>
    </xf>
    <xf numFmtId="0" fontId="23" fillId="0" borderId="0" xfId="0" applyFont="1" applyAlignment="1">
      <alignment vertical="center"/>
    </xf>
    <xf numFmtId="0" fontId="23" fillId="0" borderId="7" xfId="0" applyFont="1" applyBorder="1" applyAlignment="1">
      <alignment horizontal="left" vertical="center"/>
    </xf>
    <xf numFmtId="0" fontId="23" fillId="0" borderId="8" xfId="0" applyFont="1" applyBorder="1" applyAlignment="1">
      <alignment horizontal="center" vertical="center"/>
    </xf>
    <xf numFmtId="165" fontId="23" fillId="2" borderId="8" xfId="0" applyNumberFormat="1" applyFont="1" applyFill="1" applyBorder="1" applyAlignment="1">
      <alignment horizontal="right" vertical="center"/>
    </xf>
    <xf numFmtId="165" fontId="23" fillId="0" borderId="8" xfId="0" applyNumberFormat="1" applyFont="1" applyBorder="1" applyAlignment="1">
      <alignment horizontal="right" vertical="center"/>
    </xf>
    <xf numFmtId="0" fontId="19" fillId="0" borderId="7" xfId="0" applyFont="1" applyBorder="1" applyAlignment="1">
      <alignment horizontal="center" vertical="center"/>
    </xf>
    <xf numFmtId="0" fontId="23" fillId="0" borderId="6" xfId="0" applyFont="1" applyBorder="1" applyAlignment="1">
      <alignment horizontal="center" vertical="center"/>
    </xf>
    <xf numFmtId="49" fontId="19" fillId="0" borderId="3" xfId="0" applyNumberFormat="1" applyFont="1" applyBorder="1" applyAlignment="1">
      <alignment horizontal="left" vertical="center"/>
    </xf>
    <xf numFmtId="165" fontId="23" fillId="0" borderId="9" xfId="0" applyNumberFormat="1" applyFont="1" applyBorder="1" applyAlignment="1">
      <alignment horizontal="right" vertical="center"/>
    </xf>
    <xf numFmtId="165" fontId="23" fillId="0" borderId="3" xfId="0" applyNumberFormat="1" applyFont="1" applyBorder="1" applyAlignment="1">
      <alignment horizontal="right" vertical="center"/>
    </xf>
    <xf numFmtId="49" fontId="19" fillId="0" borderId="10" xfId="0" applyNumberFormat="1" applyFont="1" applyBorder="1" applyAlignment="1">
      <alignment vertical="center"/>
    </xf>
    <xf numFmtId="49" fontId="19" fillId="0" borderId="0" xfId="0" applyNumberFormat="1" applyFont="1" applyAlignment="1">
      <alignment vertical="center"/>
    </xf>
    <xf numFmtId="165" fontId="23" fillId="0" borderId="0" xfId="0" applyNumberFormat="1" applyFont="1" applyAlignment="1">
      <alignment horizontal="right" vertical="center"/>
    </xf>
    <xf numFmtId="0" fontId="22" fillId="0" borderId="0" xfId="0" applyFont="1" applyAlignment="1">
      <alignment horizontal="right" vertical="center" wrapText="1"/>
    </xf>
    <xf numFmtId="0" fontId="26" fillId="0" borderId="0" xfId="0" applyFont="1" applyAlignment="1">
      <alignment horizontal="left" vertical="center"/>
    </xf>
    <xf numFmtId="0" fontId="19" fillId="0" borderId="9" xfId="0" applyFont="1" applyBorder="1" applyAlignment="1">
      <alignment horizontal="center" vertical="center"/>
    </xf>
    <xf numFmtId="165" fontId="19" fillId="0" borderId="1" xfId="0" applyNumberFormat="1" applyFont="1" applyBorder="1" applyAlignment="1">
      <alignment horizontal="right" vertical="center"/>
    </xf>
    <xf numFmtId="165" fontId="19" fillId="0" borderId="3" xfId="0" applyNumberFormat="1" applyFont="1" applyBorder="1" applyAlignment="1">
      <alignment horizontal="right" vertical="center"/>
    </xf>
    <xf numFmtId="49" fontId="19" fillId="0" borderId="11" xfId="0" applyNumberFormat="1" applyFont="1" applyBorder="1" applyAlignment="1">
      <alignment vertical="center"/>
    </xf>
    <xf numFmtId="165" fontId="19" fillId="0" borderId="8" xfId="0" applyNumberFormat="1" applyFont="1" applyBorder="1" applyAlignment="1">
      <alignment horizontal="right" vertical="center"/>
    </xf>
    <xf numFmtId="165" fontId="19" fillId="0" borderId="12" xfId="0" applyNumberFormat="1" applyFont="1" applyBorder="1" applyAlignment="1">
      <alignment horizontal="right" vertical="center"/>
    </xf>
    <xf numFmtId="0" fontId="19" fillId="0" borderId="14" xfId="0" applyFont="1" applyBorder="1" applyAlignment="1">
      <alignment vertical="top"/>
    </xf>
    <xf numFmtId="0" fontId="19" fillId="0" borderId="17" xfId="0" applyFont="1" applyBorder="1" applyAlignment="1">
      <alignment horizontal="center" vertical="center"/>
    </xf>
    <xf numFmtId="0" fontId="0" fillId="0" borderId="16" xfId="0" applyBorder="1" applyAlignment="1">
      <alignment horizontal="center" vertical="center"/>
    </xf>
    <xf numFmtId="0" fontId="19" fillId="0" borderId="17" xfId="0" applyFont="1" applyBorder="1" applyAlignment="1">
      <alignment horizontal="center" vertical="top"/>
    </xf>
    <xf numFmtId="2" fontId="19" fillId="0" borderId="18" xfId="0" applyNumberFormat="1" applyFont="1" applyBorder="1" applyAlignment="1">
      <alignment horizontal="right" vertical="center"/>
    </xf>
    <xf numFmtId="165" fontId="23" fillId="0" borderId="19" xfId="0" applyNumberFormat="1" applyFont="1" applyBorder="1" applyAlignment="1">
      <alignment horizontal="right" vertical="center"/>
    </xf>
    <xf numFmtId="2" fontId="19" fillId="0" borderId="20" xfId="0" applyNumberFormat="1" applyFont="1" applyBorder="1" applyAlignment="1">
      <alignment horizontal="right" vertical="center"/>
    </xf>
    <xf numFmtId="165" fontId="23" fillId="0" borderId="21" xfId="0" applyNumberFormat="1" applyFont="1" applyBorder="1" applyAlignment="1">
      <alignment horizontal="right" vertical="center"/>
    </xf>
    <xf numFmtId="165" fontId="23" fillId="0" borderId="22" xfId="0" applyNumberFormat="1" applyFont="1" applyBorder="1" applyAlignment="1">
      <alignment horizontal="right" vertical="center"/>
    </xf>
    <xf numFmtId="0" fontId="19" fillId="0" borderId="18" xfId="0" applyFont="1" applyBorder="1" applyAlignment="1">
      <alignment vertical="center"/>
    </xf>
    <xf numFmtId="165" fontId="23" fillId="0" borderId="23" xfId="0" applyNumberFormat="1" applyFont="1" applyBorder="1" applyAlignment="1">
      <alignment horizontal="right" vertical="center"/>
    </xf>
    <xf numFmtId="165" fontId="23" fillId="0" borderId="24" xfId="0" applyNumberFormat="1" applyFont="1" applyBorder="1" applyAlignment="1">
      <alignment horizontal="right" vertical="center"/>
    </xf>
    <xf numFmtId="49" fontId="19" fillId="0" borderId="25" xfId="0" applyNumberFormat="1" applyFont="1" applyBorder="1" applyAlignment="1">
      <alignment vertical="center"/>
    </xf>
    <xf numFmtId="165" fontId="23" fillId="0" borderId="26" xfId="0" applyNumberFormat="1" applyFont="1" applyBorder="1" applyAlignment="1">
      <alignment horizontal="right" vertical="center"/>
    </xf>
    <xf numFmtId="165" fontId="23" fillId="0" borderId="27" xfId="0" applyNumberFormat="1" applyFont="1" applyBorder="1" applyAlignment="1">
      <alignment horizontal="right" vertical="center"/>
    </xf>
    <xf numFmtId="0" fontId="41" fillId="5" borderId="6" xfId="0" applyFont="1" applyFill="1" applyBorder="1" applyAlignment="1" applyProtection="1">
      <alignment horizontal="left" vertical="top" wrapText="1"/>
      <protection locked="0"/>
    </xf>
    <xf numFmtId="10" fontId="8" fillId="5" borderId="1" xfId="0" applyNumberFormat="1" applyFont="1" applyFill="1" applyBorder="1" applyAlignment="1" applyProtection="1">
      <alignment horizontal="center" wrapText="1"/>
      <protection locked="0"/>
    </xf>
    <xf numFmtId="0" fontId="2" fillId="5" borderId="7" xfId="0" applyFont="1" applyFill="1" applyBorder="1" applyAlignment="1" applyProtection="1">
      <alignment horizontal="left" vertical="top" wrapText="1"/>
      <protection locked="0"/>
    </xf>
    <xf numFmtId="1" fontId="2" fillId="5" borderId="8" xfId="0" applyNumberFormat="1" applyFont="1" applyFill="1" applyBorder="1" applyAlignment="1" applyProtection="1">
      <alignment horizontal="right" vertical="top" wrapText="1"/>
      <protection locked="0"/>
    </xf>
    <xf numFmtId="0" fontId="2" fillId="5" borderId="32" xfId="0" applyFont="1" applyFill="1" applyBorder="1" applyAlignment="1" applyProtection="1">
      <alignment horizontal="left" vertical="top" wrapText="1"/>
      <protection locked="0"/>
    </xf>
    <xf numFmtId="0" fontId="2" fillId="5" borderId="6" xfId="0" applyFont="1" applyFill="1" applyBorder="1" applyAlignment="1" applyProtection="1">
      <alignment horizontal="left" vertical="top" wrapText="1"/>
      <protection locked="0"/>
    </xf>
    <xf numFmtId="1" fontId="2" fillId="5" borderId="1" xfId="0" applyNumberFormat="1" applyFont="1" applyFill="1" applyBorder="1" applyAlignment="1" applyProtection="1">
      <alignment horizontal="right" vertical="top" wrapText="1"/>
      <protection locked="0"/>
    </xf>
    <xf numFmtId="0" fontId="2" fillId="5" borderId="23" xfId="0" applyFont="1" applyFill="1" applyBorder="1" applyAlignment="1" applyProtection="1">
      <alignment horizontal="left" vertical="top" wrapText="1"/>
      <protection locked="0"/>
    </xf>
    <xf numFmtId="0" fontId="2" fillId="5" borderId="35" xfId="0" applyFont="1" applyFill="1" applyBorder="1" applyAlignment="1" applyProtection="1">
      <alignment horizontal="left" vertical="top" wrapText="1"/>
      <protection locked="0"/>
    </xf>
    <xf numFmtId="0" fontId="2" fillId="5" borderId="22" xfId="0" applyFont="1" applyFill="1" applyBorder="1" applyAlignment="1" applyProtection="1">
      <alignment horizontal="left" vertical="top" wrapText="1"/>
      <protection locked="0"/>
    </xf>
    <xf numFmtId="0" fontId="2" fillId="5" borderId="8" xfId="0" applyFont="1" applyFill="1" applyBorder="1" applyAlignment="1" applyProtection="1">
      <alignment horizontal="center" vertical="top" wrapText="1"/>
      <protection locked="0"/>
    </xf>
    <xf numFmtId="0" fontId="2" fillId="5" borderId="1" xfId="0" applyFont="1" applyFill="1" applyBorder="1" applyAlignment="1" applyProtection="1">
      <alignment horizontal="center" vertical="top" wrapText="1"/>
      <protection locked="0"/>
    </xf>
    <xf numFmtId="0" fontId="2" fillId="5" borderId="54" xfId="0" applyFont="1" applyFill="1" applyBorder="1" applyAlignment="1" applyProtection="1">
      <alignment horizontal="center" vertical="top" wrapText="1"/>
      <protection locked="0"/>
    </xf>
    <xf numFmtId="164" fontId="2" fillId="5" borderId="8" xfId="0" applyNumberFormat="1" applyFont="1" applyFill="1" applyBorder="1" applyAlignment="1" applyProtection="1">
      <alignment horizontal="right" vertical="top" wrapText="1"/>
      <protection locked="0"/>
    </xf>
    <xf numFmtId="164" fontId="2" fillId="5" borderId="1" xfId="0" applyNumberFormat="1" applyFont="1" applyFill="1" applyBorder="1" applyAlignment="1" applyProtection="1">
      <alignment horizontal="right" vertical="top" wrapText="1"/>
      <protection locked="0"/>
    </xf>
    <xf numFmtId="1" fontId="2" fillId="5" borderId="8" xfId="0" applyNumberFormat="1" applyFont="1" applyFill="1" applyBorder="1" applyAlignment="1" applyProtection="1">
      <alignment horizontal="left" vertical="top" wrapText="1"/>
      <protection locked="0"/>
    </xf>
    <xf numFmtId="1" fontId="2" fillId="5" borderId="1" xfId="0" applyNumberFormat="1" applyFont="1" applyFill="1" applyBorder="1" applyAlignment="1" applyProtection="1">
      <alignment horizontal="left" vertical="top" wrapText="1"/>
      <protection locked="0"/>
    </xf>
    <xf numFmtId="1" fontId="2" fillId="5" borderId="54" xfId="0" applyNumberFormat="1" applyFont="1" applyFill="1" applyBorder="1" applyAlignment="1" applyProtection="1">
      <alignment horizontal="left" vertical="top" wrapText="1"/>
      <protection locked="0"/>
    </xf>
    <xf numFmtId="0" fontId="2" fillId="5" borderId="1" xfId="0" applyFont="1" applyFill="1" applyBorder="1" applyAlignment="1" applyProtection="1">
      <alignment horizontal="left" vertical="top" wrapText="1"/>
      <protection locked="0"/>
    </xf>
    <xf numFmtId="165" fontId="41" fillId="4" borderId="1" xfId="1" applyNumberFormat="1" applyFont="1" applyFill="1" applyBorder="1" applyAlignment="1" applyProtection="1">
      <alignment horizontal="right" vertical="top" wrapText="1"/>
    </xf>
    <xf numFmtId="0" fontId="2" fillId="5" borderId="38" xfId="0" applyFont="1" applyFill="1" applyBorder="1" applyAlignment="1" applyProtection="1">
      <alignment horizontal="left" vertical="top" wrapText="1"/>
      <protection locked="0"/>
    </xf>
    <xf numFmtId="0" fontId="2" fillId="5" borderId="27" xfId="0" applyFont="1" applyFill="1" applyBorder="1" applyAlignment="1" applyProtection="1">
      <alignment horizontal="left" vertical="top" wrapText="1"/>
      <protection locked="0"/>
    </xf>
    <xf numFmtId="0" fontId="2" fillId="5" borderId="38" xfId="0" applyFont="1" applyFill="1" applyBorder="1" applyAlignment="1" applyProtection="1">
      <alignment horizontal="center" vertical="top" wrapText="1"/>
      <protection locked="0"/>
    </xf>
    <xf numFmtId="164" fontId="2" fillId="5" borderId="38" xfId="0" applyNumberFormat="1" applyFont="1" applyFill="1" applyBorder="1" applyAlignment="1" applyProtection="1">
      <alignment horizontal="right" vertical="top" wrapText="1"/>
      <protection locked="0"/>
    </xf>
    <xf numFmtId="1" fontId="2" fillId="5" borderId="38" xfId="0" applyNumberFormat="1" applyFont="1" applyFill="1" applyBorder="1" applyAlignment="1" applyProtection="1">
      <alignment horizontal="left" vertical="top" wrapText="1"/>
      <protection locked="0"/>
    </xf>
    <xf numFmtId="9" fontId="4" fillId="4" borderId="34" xfId="4" applyFont="1" applyFill="1" applyBorder="1" applyAlignment="1" applyProtection="1">
      <alignment horizontal="right" vertical="center" wrapText="1"/>
    </xf>
    <xf numFmtId="0" fontId="2" fillId="0" borderId="15"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45" xfId="0" applyFont="1" applyBorder="1" applyAlignment="1" applyProtection="1">
      <alignment horizontal="left" vertical="top" wrapText="1"/>
      <protection locked="0"/>
    </xf>
    <xf numFmtId="0" fontId="2" fillId="0" borderId="28" xfId="0" applyFont="1" applyBorder="1" applyAlignment="1" applyProtection="1">
      <alignment horizontal="left" vertical="top" wrapText="1"/>
      <protection locked="0"/>
    </xf>
    <xf numFmtId="0" fontId="2" fillId="0" borderId="60" xfId="0" applyFont="1" applyBorder="1" applyAlignment="1" applyProtection="1">
      <alignment horizontal="left" vertical="center"/>
      <protection locked="0"/>
    </xf>
    <xf numFmtId="0" fontId="2" fillId="5" borderId="14" xfId="0" applyFont="1" applyFill="1" applyBorder="1" applyAlignment="1" applyProtection="1">
      <alignment horizontal="right" vertical="center" wrapText="1"/>
      <protection locked="0"/>
    </xf>
    <xf numFmtId="164" fontId="2" fillId="5" borderId="14" xfId="0" applyNumberFormat="1" applyFont="1" applyFill="1" applyBorder="1" applyAlignment="1" applyProtection="1">
      <alignment horizontal="right" vertical="center" wrapText="1"/>
      <protection locked="0"/>
    </xf>
    <xf numFmtId="1" fontId="2" fillId="5" borderId="14" xfId="0" applyNumberFormat="1" applyFont="1" applyFill="1" applyBorder="1" applyAlignment="1" applyProtection="1">
      <alignment horizontal="right" vertical="center" wrapText="1"/>
      <protection locked="0"/>
    </xf>
    <xf numFmtId="0" fontId="2" fillId="0" borderId="21"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17" xfId="0" applyFont="1" applyBorder="1" applyAlignment="1" applyProtection="1">
      <alignment vertical="center" wrapText="1"/>
      <protection locked="0"/>
    </xf>
    <xf numFmtId="0" fontId="2" fillId="0" borderId="36" xfId="0" applyFont="1" applyBorder="1" applyAlignment="1" applyProtection="1">
      <alignment vertical="center" wrapText="1"/>
      <protection locked="0"/>
    </xf>
    <xf numFmtId="0" fontId="0" fillId="0" borderId="60" xfId="0" applyBorder="1" applyAlignment="1" applyProtection="1">
      <alignment horizontal="left" vertical="center"/>
      <protection locked="0"/>
    </xf>
    <xf numFmtId="0" fontId="0" fillId="5" borderId="14" xfId="0" applyFill="1" applyBorder="1" applyAlignment="1" applyProtection="1">
      <alignment horizontal="right" vertical="center" wrapText="1"/>
      <protection locked="0"/>
    </xf>
    <xf numFmtId="164" fontId="0" fillId="5" borderId="14" xfId="0" applyNumberFormat="1" applyFill="1" applyBorder="1" applyAlignment="1" applyProtection="1">
      <alignment horizontal="right" vertical="center" wrapText="1"/>
      <protection locked="0"/>
    </xf>
    <xf numFmtId="1" fontId="0" fillId="5" borderId="14" xfId="0" applyNumberFormat="1" applyFill="1" applyBorder="1" applyAlignment="1" applyProtection="1">
      <alignment horizontal="right" vertical="center" wrapText="1"/>
      <protection locked="0"/>
    </xf>
    <xf numFmtId="165" fontId="41" fillId="4" borderId="14" xfId="1" quotePrefix="1" applyNumberFormat="1" applyFont="1" applyFill="1" applyBorder="1" applyAlignment="1" applyProtection="1">
      <alignment horizontal="right" vertical="center" wrapText="1"/>
    </xf>
    <xf numFmtId="165" fontId="41" fillId="4" borderId="9" xfId="1" quotePrefix="1" applyNumberFormat="1" applyFont="1" applyFill="1" applyBorder="1" applyAlignment="1" applyProtection="1">
      <alignment horizontal="right" vertical="center" wrapText="1"/>
    </xf>
    <xf numFmtId="9" fontId="4" fillId="4" borderId="8" xfId="4" applyFont="1" applyFill="1" applyBorder="1" applyAlignment="1" applyProtection="1">
      <alignment horizontal="right" vertical="center" wrapText="1"/>
    </xf>
    <xf numFmtId="9" fontId="4" fillId="4" borderId="4" xfId="4" applyFont="1" applyFill="1" applyBorder="1" applyAlignment="1" applyProtection="1">
      <alignment horizontal="right" vertical="center" wrapText="1"/>
    </xf>
    <xf numFmtId="0" fontId="2" fillId="0" borderId="23" xfId="0" applyFont="1"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1" fontId="2" fillId="5" borderId="38" xfId="0" applyNumberFormat="1" applyFont="1" applyFill="1" applyBorder="1" applyAlignment="1" applyProtection="1">
      <alignment horizontal="right" vertical="top" wrapText="1"/>
      <protection locked="0"/>
    </xf>
    <xf numFmtId="1" fontId="2" fillId="5" borderId="54" xfId="0" applyNumberFormat="1" applyFont="1" applyFill="1" applyBorder="1" applyAlignment="1" applyProtection="1">
      <alignment horizontal="right" vertical="top" wrapText="1"/>
      <protection locked="0"/>
    </xf>
    <xf numFmtId="0" fontId="2" fillId="0" borderId="14" xfId="0" applyFont="1" applyBorder="1" applyAlignment="1" applyProtection="1">
      <alignment horizontal="left" vertical="center"/>
      <protection locked="0"/>
    </xf>
    <xf numFmtId="0" fontId="2" fillId="0" borderId="14" xfId="0" applyFont="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4" xfId="0" applyBorder="1" applyAlignment="1" applyProtection="1">
      <alignment horizontal="left" vertical="center"/>
      <protection locked="0"/>
    </xf>
    <xf numFmtId="0" fontId="2" fillId="5" borderId="8" xfId="0" applyFont="1" applyFill="1" applyBorder="1" applyAlignment="1" applyProtection="1">
      <alignment horizontal="left" vertical="top" wrapText="1"/>
      <protection locked="0"/>
    </xf>
    <xf numFmtId="0" fontId="2" fillId="5" borderId="54" xfId="0" applyFont="1" applyFill="1" applyBorder="1" applyAlignment="1" applyProtection="1">
      <alignment horizontal="left" vertical="top" wrapText="1"/>
      <protection locked="0"/>
    </xf>
    <xf numFmtId="0" fontId="4" fillId="5" borderId="7" xfId="0" applyFont="1" applyFill="1" applyBorder="1" applyAlignment="1" applyProtection="1">
      <alignment horizontal="left" vertical="top" wrapText="1"/>
      <protection locked="0"/>
    </xf>
    <xf numFmtId="167" fontId="4" fillId="0" borderId="0" xfId="1" applyNumberFormat="1" applyFont="1" applyAlignment="1" applyProtection="1">
      <alignment horizontal="left" vertical="top" wrapText="1"/>
    </xf>
    <xf numFmtId="167" fontId="2" fillId="0" borderId="0" xfId="1" applyNumberFormat="1" applyFont="1" applyAlignment="1" applyProtection="1">
      <alignment horizontal="center" vertical="top" wrapText="1"/>
    </xf>
    <xf numFmtId="167" fontId="5" fillId="6" borderId="34" xfId="1" applyNumberFormat="1" applyFont="1" applyFill="1" applyBorder="1" applyAlignment="1" applyProtection="1">
      <alignment horizontal="center" vertical="center" wrapText="1"/>
    </xf>
    <xf numFmtId="165" fontId="2" fillId="6" borderId="10" xfId="1" applyNumberFormat="1" applyFont="1" applyFill="1" applyBorder="1" applyAlignment="1" applyProtection="1">
      <alignment horizontal="right" vertical="top" wrapText="1"/>
    </xf>
    <xf numFmtId="165" fontId="4" fillId="0" borderId="0" xfId="1" applyNumberFormat="1" applyFont="1" applyFill="1" applyBorder="1" applyAlignment="1" applyProtection="1">
      <alignment horizontal="right" vertical="top" wrapText="1"/>
    </xf>
    <xf numFmtId="167" fontId="6" fillId="0" borderId="0" xfId="1" applyNumberFormat="1" applyFont="1" applyAlignment="1" applyProtection="1">
      <alignment horizontal="center" vertical="top" wrapText="1"/>
    </xf>
    <xf numFmtId="166" fontId="5" fillId="7" borderId="54" xfId="4" applyNumberFormat="1" applyFont="1" applyFill="1" applyBorder="1" applyAlignment="1" applyProtection="1">
      <alignment horizontal="center" wrapText="1"/>
    </xf>
    <xf numFmtId="166" fontId="5" fillId="7" borderId="4" xfId="4" applyNumberFormat="1" applyFont="1" applyFill="1" applyBorder="1" applyAlignment="1" applyProtection="1">
      <alignment horizontal="center" wrapText="1"/>
    </xf>
    <xf numFmtId="165" fontId="5" fillId="7" borderId="4" xfId="1" applyNumberFormat="1" applyFont="1" applyFill="1" applyBorder="1" applyAlignment="1" applyProtection="1">
      <alignment horizontal="center" wrapText="1"/>
    </xf>
    <xf numFmtId="165" fontId="5" fillId="7" borderId="8" xfId="1" applyNumberFormat="1" applyFont="1" applyFill="1" applyBorder="1" applyAlignment="1" applyProtection="1">
      <alignment horizontal="center" wrapText="1"/>
    </xf>
    <xf numFmtId="44" fontId="8" fillId="6" borderId="1" xfId="1" applyFont="1" applyFill="1" applyBorder="1" applyAlignment="1" applyProtection="1">
      <alignment horizontal="center" wrapText="1"/>
    </xf>
    <xf numFmtId="165" fontId="8" fillId="0" borderId="0" xfId="1" applyNumberFormat="1" applyFont="1" applyFill="1" applyBorder="1" applyAlignment="1" applyProtection="1">
      <alignment horizontal="center" wrapText="1"/>
    </xf>
    <xf numFmtId="165" fontId="5" fillId="0" borderId="0" xfId="1" applyNumberFormat="1" applyFont="1" applyFill="1" applyBorder="1" applyAlignment="1" applyProtection="1">
      <alignment horizontal="center" wrapText="1"/>
    </xf>
    <xf numFmtId="0" fontId="18" fillId="0" borderId="0" xfId="0" applyFont="1" applyAlignment="1">
      <alignment horizontal="right" vertical="center"/>
    </xf>
    <xf numFmtId="0" fontId="0" fillId="0" borderId="0" xfId="0" applyAlignment="1">
      <alignment vertical="center"/>
    </xf>
    <xf numFmtId="0" fontId="0" fillId="0" borderId="0" xfId="0" applyAlignment="1">
      <alignment horizontal="center" vertical="center"/>
    </xf>
    <xf numFmtId="0" fontId="21" fillId="0" borderId="0" xfId="0" applyFont="1" applyAlignment="1">
      <alignment horizontal="right" vertical="center"/>
    </xf>
    <xf numFmtId="0" fontId="19" fillId="0" borderId="3" xfId="0" applyFont="1" applyBorder="1" applyAlignment="1">
      <alignment horizontal="center" vertical="center"/>
    </xf>
    <xf numFmtId="0" fontId="19" fillId="0" borderId="16" xfId="0" applyFont="1" applyBorder="1" applyAlignment="1">
      <alignment vertical="center"/>
    </xf>
    <xf numFmtId="0" fontId="24" fillId="0" borderId="0" xfId="0" applyFont="1" applyAlignment="1">
      <alignment horizontal="center" vertical="center"/>
    </xf>
    <xf numFmtId="0" fontId="19" fillId="0" borderId="0" xfId="0" applyFont="1" applyAlignment="1">
      <alignment horizontal="right" vertical="center"/>
    </xf>
    <xf numFmtId="0" fontId="23" fillId="0" borderId="6" xfId="0" applyFont="1" applyBorder="1" applyAlignment="1">
      <alignment horizontal="left" vertical="center"/>
    </xf>
    <xf numFmtId="0" fontId="27" fillId="0" borderId="0" xfId="0" applyFont="1" applyAlignment="1">
      <alignment horizontal="center" vertical="center"/>
    </xf>
    <xf numFmtId="0" fontId="19" fillId="0" borderId="13" xfId="0" applyFont="1" applyBorder="1" applyAlignment="1">
      <alignment vertical="top"/>
    </xf>
    <xf numFmtId="0" fontId="2" fillId="0" borderId="1" xfId="0" applyFont="1" applyBorder="1" applyAlignment="1" applyProtection="1">
      <alignment horizontal="left" vertical="center" wrapText="1"/>
      <protection locked="0"/>
    </xf>
    <xf numFmtId="0" fontId="48" fillId="0" borderId="19" xfId="0" applyFont="1" applyBorder="1" applyAlignment="1" applyProtection="1">
      <alignment vertical="center" wrapText="1"/>
      <protection locked="0"/>
    </xf>
    <xf numFmtId="0" fontId="2" fillId="0" borderId="54" xfId="0" applyFont="1" applyBorder="1" applyAlignment="1" applyProtection="1">
      <alignment horizontal="left" vertical="center" wrapText="1"/>
      <protection locked="0"/>
    </xf>
    <xf numFmtId="0" fontId="2" fillId="0" borderId="1" xfId="0" applyFont="1" applyBorder="1" applyAlignment="1" applyProtection="1">
      <alignment horizontal="left" vertical="top" wrapText="1"/>
      <protection locked="0"/>
    </xf>
    <xf numFmtId="0" fontId="2" fillId="0" borderId="54" xfId="0" applyFont="1" applyBorder="1" applyAlignment="1" applyProtection="1">
      <alignment horizontal="left" vertical="top" wrapText="1"/>
      <protection locked="0"/>
    </xf>
    <xf numFmtId="166" fontId="5" fillId="6" borderId="1" xfId="4" applyNumberFormat="1" applyFont="1" applyFill="1" applyBorder="1" applyAlignment="1" applyProtection="1">
      <alignment horizontal="center" vertical="top" wrapText="1"/>
    </xf>
    <xf numFmtId="165" fontId="5" fillId="6" borderId="1" xfId="1" applyNumberFormat="1" applyFont="1" applyFill="1" applyBorder="1" applyAlignment="1" applyProtection="1">
      <alignment horizontal="center" wrapText="1"/>
    </xf>
    <xf numFmtId="49" fontId="3" fillId="0" borderId="0" xfId="0" applyNumberFormat="1" applyFont="1" applyAlignment="1">
      <alignment horizontal="left" vertical="center"/>
    </xf>
    <xf numFmtId="49" fontId="33" fillId="0" borderId="0" xfId="0" applyNumberFormat="1" applyFont="1" applyAlignment="1">
      <alignment horizontal="left" vertical="center" wrapText="1"/>
    </xf>
    <xf numFmtId="49" fontId="3" fillId="0" borderId="0" xfId="0" applyNumberFormat="1" applyFont="1" applyAlignment="1">
      <alignment horizontal="right" vertical="center" wrapText="1"/>
    </xf>
    <xf numFmtId="0" fontId="2" fillId="0" borderId="0" xfId="0" applyFont="1" applyAlignment="1">
      <alignment vertical="center" wrapText="1"/>
    </xf>
    <xf numFmtId="0" fontId="6" fillId="0" borderId="0" xfId="0" applyFont="1" applyAlignment="1">
      <alignment vertical="center" wrapText="1"/>
    </xf>
    <xf numFmtId="49" fontId="33" fillId="0" borderId="0" xfId="0" applyNumberFormat="1" applyFont="1" applyAlignment="1">
      <alignment horizontal="left" vertical="center"/>
    </xf>
    <xf numFmtId="0" fontId="5" fillId="0" borderId="0" xfId="0" applyFont="1" applyAlignment="1">
      <alignment horizontal="left" vertical="center" wrapText="1"/>
    </xf>
    <xf numFmtId="0" fontId="8" fillId="0" borderId="0" xfId="0" applyFont="1" applyAlignment="1">
      <alignment vertical="center" wrapText="1"/>
    </xf>
    <xf numFmtId="0" fontId="5" fillId="0" borderId="0" xfId="0" applyFont="1" applyAlignment="1">
      <alignment horizontal="right" vertical="center" wrapText="1"/>
    </xf>
    <xf numFmtId="0" fontId="5" fillId="0" borderId="0" xfId="0" applyFont="1" applyAlignment="1">
      <alignment vertical="center" wrapText="1"/>
    </xf>
    <xf numFmtId="0" fontId="3" fillId="0" borderId="0" xfId="0" applyFont="1" applyAlignment="1">
      <alignment horizontal="right" vertical="center" wrapText="1"/>
    </xf>
    <xf numFmtId="0" fontId="0" fillId="0" borderId="0" xfId="0" applyAlignment="1">
      <alignment vertical="center" wrapText="1"/>
    </xf>
    <xf numFmtId="49" fontId="0" fillId="0" borderId="0" xfId="0" applyNumberFormat="1" applyAlignment="1">
      <alignment horizontal="left" vertical="center" wrapText="1"/>
    </xf>
    <xf numFmtId="0" fontId="5" fillId="0" borderId="16" xfId="0" applyFont="1" applyBorder="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vertical="center" wrapText="1"/>
    </xf>
    <xf numFmtId="0" fontId="4" fillId="6" borderId="37" xfId="0" applyFont="1" applyFill="1" applyBorder="1" applyAlignment="1">
      <alignment horizontal="left" vertical="center" wrapText="1"/>
    </xf>
    <xf numFmtId="0" fontId="4" fillId="6" borderId="34" xfId="0" applyFont="1" applyFill="1" applyBorder="1" applyAlignment="1">
      <alignment horizontal="center" vertical="center" wrapText="1"/>
    </xf>
    <xf numFmtId="0" fontId="4" fillId="4" borderId="15"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41" xfId="0" applyFont="1" applyFill="1" applyBorder="1" applyAlignment="1">
      <alignment horizontal="right" vertical="center" wrapText="1"/>
    </xf>
    <xf numFmtId="0" fontId="4" fillId="6" borderId="41"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40" xfId="0" applyFont="1" applyFill="1" applyBorder="1" applyAlignment="1">
      <alignment horizontal="center" vertical="center" wrapText="1"/>
    </xf>
    <xf numFmtId="0" fontId="4" fillId="6" borderId="36" xfId="0" applyFont="1" applyFill="1" applyBorder="1" applyAlignment="1">
      <alignment horizontal="center" vertical="center" wrapText="1"/>
    </xf>
    <xf numFmtId="0" fontId="4" fillId="0" borderId="0" xfId="0" applyFont="1" applyAlignment="1">
      <alignment horizontal="center" vertical="center" wrapText="1"/>
    </xf>
    <xf numFmtId="0" fontId="4" fillId="6" borderId="2" xfId="0" applyFont="1" applyFill="1" applyBorder="1" applyAlignment="1">
      <alignment horizontal="left" vertical="center" wrapText="1"/>
    </xf>
    <xf numFmtId="10" fontId="2" fillId="4" borderId="23" xfId="0" applyNumberFormat="1" applyFont="1" applyFill="1" applyBorder="1" applyAlignment="1">
      <alignment horizontal="center" vertical="center" wrapText="1"/>
    </xf>
    <xf numFmtId="0" fontId="2" fillId="6" borderId="15" xfId="0" applyFont="1" applyFill="1" applyBorder="1" applyAlignment="1">
      <alignment horizontal="left" vertical="center" wrapText="1" indent="2"/>
    </xf>
    <xf numFmtId="10" fontId="2" fillId="4" borderId="32" xfId="0" applyNumberFormat="1" applyFont="1" applyFill="1" applyBorder="1" applyAlignment="1">
      <alignment horizontal="center" vertical="center" wrapText="1"/>
    </xf>
    <xf numFmtId="0" fontId="4" fillId="6" borderId="2" xfId="0" applyFont="1" applyFill="1" applyBorder="1" applyAlignment="1">
      <alignment horizontal="left" vertical="center" wrapText="1" indent="2"/>
    </xf>
    <xf numFmtId="0" fontId="4" fillId="6" borderId="2" xfId="0" applyFont="1" applyFill="1" applyBorder="1" applyAlignment="1">
      <alignment horizontal="right" vertical="center" wrapText="1"/>
    </xf>
    <xf numFmtId="10" fontId="4" fillId="4" borderId="32" xfId="0" applyNumberFormat="1" applyFont="1" applyFill="1" applyBorder="1" applyAlignment="1">
      <alignment horizontal="center" vertical="center" wrapText="1"/>
    </xf>
    <xf numFmtId="0" fontId="4" fillId="6" borderId="1" xfId="0" applyFont="1" applyFill="1" applyBorder="1" applyAlignment="1">
      <alignment horizontal="left" vertical="center" wrapText="1"/>
    </xf>
    <xf numFmtId="0" fontId="4" fillId="6" borderId="49" xfId="0" applyFont="1" applyFill="1" applyBorder="1" applyAlignment="1">
      <alignment horizontal="left" vertical="center" wrapText="1"/>
    </xf>
    <xf numFmtId="10" fontId="4" fillId="4" borderId="47" xfId="0" applyNumberFormat="1" applyFont="1" applyFill="1" applyBorder="1" applyAlignment="1">
      <alignment horizontal="center" vertical="center" wrapText="1"/>
    </xf>
    <xf numFmtId="0" fontId="4" fillId="6" borderId="45" xfId="0" applyFont="1" applyFill="1" applyBorder="1" applyAlignment="1">
      <alignment horizontal="left" vertical="center" wrapText="1"/>
    </xf>
    <xf numFmtId="0" fontId="46" fillId="0" borderId="0" xfId="0" applyFont="1" applyAlignment="1">
      <alignment vertical="center" wrapText="1"/>
    </xf>
    <xf numFmtId="10" fontId="4" fillId="4" borderId="24" xfId="0" applyNumberFormat="1" applyFont="1" applyFill="1" applyBorder="1" applyAlignment="1">
      <alignment horizontal="center" vertical="center" wrapText="1"/>
    </xf>
    <xf numFmtId="0" fontId="4" fillId="6" borderId="41" xfId="0" applyFont="1" applyFill="1" applyBorder="1" applyAlignment="1">
      <alignment horizontal="right" vertical="center" wrapText="1"/>
    </xf>
    <xf numFmtId="10" fontId="4" fillId="4" borderId="40" xfId="0" applyNumberFormat="1" applyFont="1" applyFill="1" applyBorder="1" applyAlignment="1">
      <alignment horizontal="center" vertical="center" wrapText="1"/>
    </xf>
    <xf numFmtId="0" fontId="2" fillId="0" borderId="0" xfId="0" applyFont="1" applyAlignment="1">
      <alignment vertical="top" wrapText="1"/>
    </xf>
    <xf numFmtId="0" fontId="4" fillId="6" borderId="28" xfId="0" applyFont="1" applyFill="1" applyBorder="1" applyAlignment="1">
      <alignment horizontal="left" vertical="center" wrapText="1"/>
    </xf>
    <xf numFmtId="49" fontId="4" fillId="0" borderId="0" xfId="0" applyNumberFormat="1" applyFont="1" applyAlignment="1">
      <alignment horizontal="right" vertical="center" wrapText="1"/>
    </xf>
    <xf numFmtId="49" fontId="3" fillId="0" borderId="0" xfId="0" applyNumberFormat="1" applyFont="1" applyAlignment="1">
      <alignment vertical="center" wrapText="1"/>
    </xf>
    <xf numFmtId="49" fontId="3" fillId="0" borderId="0" xfId="0" applyNumberFormat="1" applyFont="1" applyAlignment="1">
      <alignment horizontal="left" vertical="center" wrapText="1"/>
    </xf>
    <xf numFmtId="0" fontId="10" fillId="0" borderId="0" xfId="0" applyFont="1" applyAlignment="1">
      <alignment vertical="center" wrapText="1"/>
    </xf>
    <xf numFmtId="0" fontId="2" fillId="0" borderId="0" xfId="0" applyFont="1"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left" vertical="center" wrapText="1"/>
    </xf>
    <xf numFmtId="1" fontId="5" fillId="0" borderId="0" xfId="0" applyNumberFormat="1" applyFont="1" applyAlignment="1">
      <alignment horizontal="left" vertical="center" wrapText="1"/>
    </xf>
    <xf numFmtId="0" fontId="5" fillId="6" borderId="38" xfId="0" applyFont="1" applyFill="1" applyBorder="1" applyAlignment="1">
      <alignment horizontal="center" vertical="center" wrapText="1"/>
    </xf>
    <xf numFmtId="164" fontId="5" fillId="6" borderId="38" xfId="0" applyNumberFormat="1" applyFont="1" applyFill="1" applyBorder="1" applyAlignment="1">
      <alignment horizontal="center" vertical="center" wrapText="1"/>
    </xf>
    <xf numFmtId="165" fontId="5" fillId="6" borderId="38" xfId="0" applyNumberFormat="1" applyFont="1" applyFill="1" applyBorder="1" applyAlignment="1">
      <alignment horizontal="center" vertical="center" wrapText="1"/>
    </xf>
    <xf numFmtId="1" fontId="5" fillId="6" borderId="38" xfId="0" applyNumberFormat="1" applyFont="1" applyFill="1" applyBorder="1" applyAlignment="1">
      <alignment horizontal="center" vertical="center" wrapText="1"/>
    </xf>
    <xf numFmtId="165" fontId="5" fillId="6" borderId="26" xfId="0" applyNumberFormat="1" applyFont="1" applyFill="1" applyBorder="1" applyAlignment="1">
      <alignment horizontal="center" vertical="center" wrapText="1"/>
    </xf>
    <xf numFmtId="0" fontId="4" fillId="0" borderId="0" xfId="0" applyFont="1" applyAlignment="1">
      <alignment vertical="center" wrapText="1"/>
    </xf>
    <xf numFmtId="0" fontId="41" fillId="4" borderId="16" xfId="0" applyFont="1" applyFill="1" applyBorder="1" applyAlignment="1">
      <alignment horizontal="left" vertical="center"/>
    </xf>
    <xf numFmtId="0" fontId="41" fillId="4" borderId="9" xfId="0" applyFont="1" applyFill="1" applyBorder="1" applyAlignment="1">
      <alignment horizontal="left" vertical="center" wrapText="1"/>
    </xf>
    <xf numFmtId="0" fontId="41" fillId="4" borderId="9" xfId="0" applyFont="1" applyFill="1" applyBorder="1" applyAlignment="1">
      <alignment horizontal="right" vertical="center" wrapText="1"/>
    </xf>
    <xf numFmtId="164" fontId="41" fillId="4" borderId="9" xfId="0" applyNumberFormat="1" applyFont="1" applyFill="1" applyBorder="1" applyAlignment="1">
      <alignment horizontal="right" vertical="center" wrapText="1"/>
    </xf>
    <xf numFmtId="165" fontId="41" fillId="4" borderId="9" xfId="0" quotePrefix="1" applyNumberFormat="1" applyFont="1" applyFill="1" applyBorder="1" applyAlignment="1">
      <alignment horizontal="right" vertical="center" wrapText="1"/>
    </xf>
    <xf numFmtId="1" fontId="41" fillId="4" borderId="9" xfId="0" applyNumberFormat="1" applyFont="1" applyFill="1" applyBorder="1" applyAlignment="1">
      <alignment horizontal="right" vertical="center" wrapText="1"/>
    </xf>
    <xf numFmtId="1" fontId="41" fillId="4" borderId="46" xfId="0" quotePrefix="1" applyNumberFormat="1" applyFont="1" applyFill="1" applyBorder="1" applyAlignment="1">
      <alignment horizontal="right" vertical="center" wrapText="1"/>
    </xf>
    <xf numFmtId="165" fontId="41" fillId="4" borderId="33" xfId="0" quotePrefix="1" applyNumberFormat="1" applyFont="1" applyFill="1" applyBorder="1" applyAlignment="1">
      <alignment horizontal="right" vertical="center" wrapText="1"/>
    </xf>
    <xf numFmtId="0" fontId="41" fillId="4" borderId="47" xfId="0" applyFont="1" applyFill="1" applyBorder="1" applyAlignment="1">
      <alignment horizontal="left" vertical="center" wrapText="1"/>
    </xf>
    <xf numFmtId="0" fontId="41" fillId="4" borderId="60" xfId="0" applyFont="1" applyFill="1" applyBorder="1" applyAlignment="1">
      <alignment horizontal="left" vertical="center"/>
    </xf>
    <xf numFmtId="0" fontId="41" fillId="4" borderId="14" xfId="0" applyFont="1" applyFill="1" applyBorder="1" applyAlignment="1">
      <alignment horizontal="left" vertical="center" wrapText="1"/>
    </xf>
    <xf numFmtId="0" fontId="41" fillId="4" borderId="14" xfId="0" applyFont="1" applyFill="1" applyBorder="1" applyAlignment="1">
      <alignment horizontal="right" vertical="center" wrapText="1"/>
    </xf>
    <xf numFmtId="164" fontId="41" fillId="4" borderId="14" xfId="0" applyNumberFormat="1" applyFont="1" applyFill="1" applyBorder="1" applyAlignment="1">
      <alignment horizontal="right" vertical="center" wrapText="1"/>
    </xf>
    <xf numFmtId="165" fontId="41" fillId="4" borderId="14" xfId="0" quotePrefix="1" applyNumberFormat="1" applyFont="1" applyFill="1" applyBorder="1" applyAlignment="1">
      <alignment horizontal="right" vertical="center" wrapText="1"/>
    </xf>
    <xf numFmtId="1" fontId="41" fillId="4" borderId="14" xfId="0" applyNumberFormat="1" applyFont="1" applyFill="1" applyBorder="1" applyAlignment="1">
      <alignment horizontal="right" vertical="center" wrapText="1"/>
    </xf>
    <xf numFmtId="1" fontId="41" fillId="4" borderId="2" xfId="0" quotePrefix="1" applyNumberFormat="1" applyFont="1" applyFill="1" applyBorder="1" applyAlignment="1">
      <alignment horizontal="right" vertical="center" wrapText="1"/>
    </xf>
    <xf numFmtId="165" fontId="41" fillId="4" borderId="1" xfId="0" quotePrefix="1" applyNumberFormat="1" applyFont="1" applyFill="1" applyBorder="1" applyAlignment="1">
      <alignment horizontal="right" vertical="center" wrapText="1"/>
    </xf>
    <xf numFmtId="0" fontId="41" fillId="4" borderId="23" xfId="0" applyFont="1" applyFill="1" applyBorder="1" applyAlignment="1">
      <alignment horizontal="left" vertical="center" wrapText="1"/>
    </xf>
    <xf numFmtId="0" fontId="2" fillId="8" borderId="67" xfId="0" applyFont="1" applyFill="1" applyBorder="1" applyAlignment="1">
      <alignment horizontal="right" vertical="center" wrapText="1"/>
    </xf>
    <xf numFmtId="1" fontId="2" fillId="8" borderId="46" xfId="0" applyNumberFormat="1" applyFont="1" applyFill="1" applyBorder="1" applyAlignment="1">
      <alignment horizontal="right" vertical="center" wrapText="1"/>
    </xf>
    <xf numFmtId="0" fontId="2" fillId="8" borderId="47" xfId="0" applyFont="1" applyFill="1" applyBorder="1" applyAlignment="1">
      <alignment horizontal="left" vertical="center" wrapText="1"/>
    </xf>
    <xf numFmtId="0" fontId="2" fillId="8" borderId="14" xfId="0" applyFont="1" applyFill="1" applyBorder="1" applyAlignment="1">
      <alignment horizontal="right" vertical="center" wrapText="1"/>
    </xf>
    <xf numFmtId="1" fontId="2" fillId="8" borderId="45" xfId="0" applyNumberFormat="1" applyFont="1" applyFill="1" applyBorder="1" applyAlignment="1">
      <alignment horizontal="right" vertical="center" wrapText="1"/>
    </xf>
    <xf numFmtId="0" fontId="2" fillId="8" borderId="22" xfId="0" applyFont="1" applyFill="1" applyBorder="1" applyAlignment="1">
      <alignment horizontal="left" vertical="center" wrapText="1"/>
    </xf>
    <xf numFmtId="0" fontId="4" fillId="8" borderId="37" xfId="0" applyFont="1" applyFill="1" applyBorder="1" applyAlignment="1">
      <alignment horizontal="right" vertical="center" wrapText="1"/>
    </xf>
    <xf numFmtId="0" fontId="2" fillId="8" borderId="68" xfId="0" applyFont="1" applyFill="1" applyBorder="1" applyAlignment="1">
      <alignment horizontal="right" vertical="center" wrapText="1"/>
    </xf>
    <xf numFmtId="1" fontId="2" fillId="8" borderId="41" xfId="0" applyNumberFormat="1" applyFont="1" applyFill="1" applyBorder="1" applyAlignment="1">
      <alignment horizontal="right" vertical="center" wrapText="1"/>
    </xf>
    <xf numFmtId="165" fontId="4" fillId="8" borderId="34" xfId="0" applyNumberFormat="1" applyFont="1" applyFill="1" applyBorder="1" applyAlignment="1">
      <alignment horizontal="right" vertical="center" wrapText="1"/>
    </xf>
    <xf numFmtId="0" fontId="4" fillId="8" borderId="40" xfId="0" applyFont="1" applyFill="1" applyBorder="1" applyAlignment="1">
      <alignment horizontal="right" vertical="center" wrapText="1"/>
    </xf>
    <xf numFmtId="1" fontId="2" fillId="0" borderId="0" xfId="0" applyNumberFormat="1" applyFont="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 fontId="4"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165" fontId="6"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49" fontId="11" fillId="0" borderId="0" xfId="0" applyNumberFormat="1" applyFont="1" applyAlignment="1">
      <alignment horizontal="center" vertical="center" wrapText="1"/>
    </xf>
    <xf numFmtId="0" fontId="12" fillId="0" borderId="0" xfId="0" applyFont="1" applyAlignment="1">
      <alignment vertical="center" wrapText="1"/>
    </xf>
    <xf numFmtId="0" fontId="38" fillId="0" borderId="0" xfId="0" applyFont="1" applyAlignment="1">
      <alignment horizontal="left" vertical="center" wrapText="1"/>
    </xf>
    <xf numFmtId="49" fontId="5" fillId="0" borderId="0" xfId="0" applyNumberFormat="1" applyFont="1" applyAlignment="1">
      <alignment vertical="center" wrapText="1"/>
    </xf>
    <xf numFmtId="49" fontId="5" fillId="6" borderId="38" xfId="2" applyNumberFormat="1" applyFont="1" applyFill="1" applyBorder="1" applyAlignment="1">
      <alignment horizontal="center" vertical="center" wrapText="1"/>
    </xf>
    <xf numFmtId="0" fontId="5" fillId="6" borderId="38" xfId="2" applyFont="1" applyFill="1" applyBorder="1" applyAlignment="1">
      <alignment horizontal="center" vertical="center" wrapText="1"/>
    </xf>
    <xf numFmtId="0" fontId="5" fillId="6" borderId="26" xfId="2" applyFont="1" applyFill="1" applyBorder="1" applyAlignment="1">
      <alignment horizontal="center" vertical="center" wrapText="1"/>
    </xf>
    <xf numFmtId="0" fontId="41" fillId="4" borderId="2" xfId="0" applyFont="1" applyFill="1" applyBorder="1" applyAlignment="1">
      <alignment horizontal="left" vertical="center"/>
    </xf>
    <xf numFmtId="49" fontId="2" fillId="0" borderId="0" xfId="0" applyNumberFormat="1" applyFont="1" applyAlignment="1">
      <alignment horizontal="left" vertical="center" wrapText="1"/>
    </xf>
    <xf numFmtId="49" fontId="2" fillId="0" borderId="0" xfId="0" applyNumberFormat="1" applyFont="1" applyAlignment="1">
      <alignment horizontal="center" vertical="center" wrapText="1"/>
    </xf>
    <xf numFmtId="0" fontId="16" fillId="0" borderId="0" xfId="0" applyFont="1" applyAlignment="1">
      <alignment vertical="center" wrapText="1"/>
    </xf>
    <xf numFmtId="49" fontId="3" fillId="0" borderId="0" xfId="0" applyNumberFormat="1" applyFont="1" applyAlignment="1">
      <alignment vertical="top" wrapText="1"/>
    </xf>
    <xf numFmtId="49" fontId="4" fillId="0" borderId="0" xfId="0" applyNumberFormat="1" applyFont="1" applyAlignment="1">
      <alignment horizontal="left" vertical="top" wrapText="1"/>
    </xf>
    <xf numFmtId="49" fontId="4" fillId="0" borderId="0" xfId="0" applyNumberFormat="1" applyFont="1" applyAlignment="1">
      <alignment horizontal="right" vertical="top" wrapText="1"/>
    </xf>
    <xf numFmtId="0" fontId="3" fillId="0" borderId="0" xfId="0" applyFont="1" applyAlignment="1">
      <alignment horizontal="right" vertical="top" wrapText="1"/>
    </xf>
    <xf numFmtId="0" fontId="4" fillId="0" borderId="0" xfId="0" applyFont="1" applyAlignment="1">
      <alignment horizontal="right" vertical="top" wrapText="1"/>
    </xf>
    <xf numFmtId="0" fontId="4" fillId="0" borderId="0" xfId="0" applyFont="1" applyAlignment="1">
      <alignment vertical="top" wrapText="1"/>
    </xf>
    <xf numFmtId="0" fontId="6" fillId="0" borderId="0" xfId="0" applyFont="1" applyAlignment="1">
      <alignment vertical="top" wrapText="1"/>
    </xf>
    <xf numFmtId="49" fontId="2" fillId="0" borderId="0" xfId="0" applyNumberFormat="1" applyFont="1" applyAlignment="1">
      <alignment horizontal="left" vertical="top" wrapText="1"/>
    </xf>
    <xf numFmtId="164" fontId="2" fillId="0" borderId="0" xfId="0" applyNumberFormat="1" applyFont="1" applyAlignment="1">
      <alignment horizontal="center" vertical="top" wrapText="1"/>
    </xf>
    <xf numFmtId="1" fontId="2" fillId="0" borderId="0" xfId="0" applyNumberFormat="1" applyFont="1" applyAlignment="1">
      <alignment horizontal="center" vertical="top" wrapText="1"/>
    </xf>
    <xf numFmtId="165" fontId="2" fillId="0" borderId="0" xfId="0" applyNumberFormat="1" applyFont="1" applyAlignment="1">
      <alignment horizontal="right" vertical="top" wrapText="1"/>
    </xf>
    <xf numFmtId="0" fontId="2" fillId="0" borderId="0" xfId="0" applyFont="1" applyAlignment="1">
      <alignment horizontal="left" vertical="top" wrapText="1"/>
    </xf>
    <xf numFmtId="49" fontId="5" fillId="6" borderId="41" xfId="2" applyNumberFormat="1" applyFont="1" applyFill="1" applyBorder="1" applyAlignment="1">
      <alignment horizontal="center" vertical="center" wrapText="1"/>
    </xf>
    <xf numFmtId="0" fontId="5" fillId="6" borderId="34" xfId="0" applyFont="1" applyFill="1" applyBorder="1" applyAlignment="1">
      <alignment horizontal="center" vertical="center" wrapText="1"/>
    </xf>
    <xf numFmtId="164" fontId="5" fillId="6" borderId="34" xfId="0" applyNumberFormat="1" applyFont="1" applyFill="1" applyBorder="1" applyAlignment="1">
      <alignment horizontal="center" vertical="center" wrapText="1"/>
    </xf>
    <xf numFmtId="1" fontId="5" fillId="6" borderId="34" xfId="0" applyNumberFormat="1" applyFont="1" applyFill="1" applyBorder="1" applyAlignment="1">
      <alignment horizontal="center" vertical="center" wrapText="1"/>
    </xf>
    <xf numFmtId="165" fontId="5" fillId="6" borderId="34" xfId="0" applyNumberFormat="1" applyFont="1" applyFill="1" applyBorder="1" applyAlignment="1">
      <alignment horizontal="center" vertical="center" wrapText="1"/>
    </xf>
    <xf numFmtId="0" fontId="5" fillId="6" borderId="40" xfId="0" applyFont="1" applyFill="1" applyBorder="1" applyAlignment="1">
      <alignment horizontal="center" vertical="center" wrapText="1"/>
    </xf>
    <xf numFmtId="0" fontId="5" fillId="6" borderId="0" xfId="0" applyFont="1" applyFill="1" applyAlignment="1">
      <alignment vertical="top" wrapText="1"/>
    </xf>
    <xf numFmtId="0" fontId="5" fillId="6" borderId="17" xfId="0" applyFont="1" applyFill="1" applyBorder="1" applyAlignment="1">
      <alignment vertical="top" wrapText="1"/>
    </xf>
    <xf numFmtId="0" fontId="4" fillId="0" borderId="0" xfId="0" applyFont="1" applyAlignment="1">
      <alignment horizontal="left" vertical="top" wrapText="1" indent="1"/>
    </xf>
    <xf numFmtId="0" fontId="40" fillId="4" borderId="1" xfId="0" applyFont="1" applyFill="1" applyBorder="1" applyAlignment="1">
      <alignment horizontal="left" vertical="top" wrapText="1"/>
    </xf>
    <xf numFmtId="164" fontId="41" fillId="4" borderId="1" xfId="0" applyNumberFormat="1" applyFont="1" applyFill="1" applyBorder="1" applyAlignment="1">
      <alignment horizontal="center" vertical="top" wrapText="1"/>
    </xf>
    <xf numFmtId="1" fontId="41" fillId="4" borderId="1" xfId="0" applyNumberFormat="1" applyFont="1" applyFill="1" applyBorder="1" applyAlignment="1">
      <alignment horizontal="right" vertical="top" wrapText="1"/>
    </xf>
    <xf numFmtId="165" fontId="41" fillId="4" borderId="1" xfId="0" quotePrefix="1" applyNumberFormat="1" applyFont="1" applyFill="1" applyBorder="1" applyAlignment="1">
      <alignment horizontal="right" vertical="top" wrapText="1"/>
    </xf>
    <xf numFmtId="0" fontId="41" fillId="4" borderId="23" xfId="0" applyFont="1" applyFill="1" applyBorder="1" applyAlignment="1">
      <alignment horizontal="left" vertical="top" wrapText="1"/>
    </xf>
    <xf numFmtId="0" fontId="7" fillId="0" borderId="0" xfId="0" applyFont="1" applyAlignment="1">
      <alignment vertical="top" wrapText="1"/>
    </xf>
    <xf numFmtId="0" fontId="41" fillId="4" borderId="1" xfId="0" applyFont="1" applyFill="1" applyBorder="1" applyAlignment="1">
      <alignment horizontal="left" vertical="top" wrapText="1"/>
    </xf>
    <xf numFmtId="164" fontId="2" fillId="4" borderId="1" xfId="0" applyNumberFormat="1" applyFont="1" applyFill="1" applyBorder="1" applyAlignment="1">
      <alignment horizontal="center" vertical="top" wrapText="1"/>
    </xf>
    <xf numFmtId="164" fontId="2" fillId="6" borderId="3" xfId="0" applyNumberFormat="1" applyFont="1" applyFill="1" applyBorder="1" applyAlignment="1">
      <alignment horizontal="center" vertical="top" wrapText="1"/>
    </xf>
    <xf numFmtId="164" fontId="2" fillId="6" borderId="10" xfId="0" applyNumberFormat="1" applyFont="1" applyFill="1" applyBorder="1" applyAlignment="1">
      <alignment horizontal="center" vertical="top" wrapText="1"/>
    </xf>
    <xf numFmtId="1" fontId="2" fillId="6" borderId="10" xfId="0" applyNumberFormat="1" applyFont="1" applyFill="1" applyBorder="1" applyAlignment="1">
      <alignment horizontal="right" vertical="top" wrapText="1"/>
    </xf>
    <xf numFmtId="165" fontId="41" fillId="6" borderId="10" xfId="0" applyNumberFormat="1" applyFont="1" applyFill="1" applyBorder="1" applyAlignment="1">
      <alignment horizontal="right" vertical="top" wrapText="1"/>
    </xf>
    <xf numFmtId="0" fontId="2" fillId="6" borderId="6" xfId="0" applyFont="1" applyFill="1" applyBorder="1" applyAlignment="1">
      <alignment horizontal="left" vertical="top" wrapText="1"/>
    </xf>
    <xf numFmtId="0" fontId="2" fillId="4" borderId="47" xfId="0" applyFont="1" applyFill="1" applyBorder="1" applyAlignment="1">
      <alignment horizontal="left" vertical="top" wrapText="1"/>
    </xf>
    <xf numFmtId="0" fontId="2" fillId="4" borderId="22" xfId="0" applyFont="1" applyFill="1" applyBorder="1" applyAlignment="1">
      <alignment horizontal="left" vertical="top" wrapText="1"/>
    </xf>
    <xf numFmtId="0" fontId="2" fillId="4" borderId="40" xfId="0" applyFont="1" applyFill="1" applyBorder="1" applyAlignment="1">
      <alignment horizontal="left" vertical="top" wrapText="1"/>
    </xf>
    <xf numFmtId="0" fontId="5" fillId="6" borderId="29" xfId="0" applyFont="1" applyFill="1" applyBorder="1" applyAlignment="1">
      <alignment vertical="center" wrapText="1"/>
    </xf>
    <xf numFmtId="0" fontId="5" fillId="6" borderId="30" xfId="0" applyFont="1" applyFill="1" applyBorder="1" applyAlignment="1">
      <alignment vertical="center" wrapText="1"/>
    </xf>
    <xf numFmtId="0" fontId="2" fillId="4" borderId="51" xfId="0" applyFont="1" applyFill="1" applyBorder="1" applyAlignment="1">
      <alignment horizontal="left" vertical="top" wrapText="1"/>
    </xf>
    <xf numFmtId="0" fontId="5" fillId="6" borderId="59" xfId="0" applyFont="1" applyFill="1" applyBorder="1" applyAlignment="1">
      <alignment vertical="top" wrapText="1"/>
    </xf>
    <xf numFmtId="0" fontId="5" fillId="6" borderId="65" xfId="0" applyFont="1" applyFill="1" applyBorder="1" applyAlignment="1">
      <alignment vertical="top" wrapText="1"/>
    </xf>
    <xf numFmtId="0" fontId="2" fillId="4" borderId="32" xfId="0" applyFont="1" applyFill="1" applyBorder="1" applyAlignment="1">
      <alignment horizontal="left" vertical="top" wrapText="1"/>
    </xf>
    <xf numFmtId="0" fontId="4" fillId="4" borderId="51" xfId="0" applyFont="1" applyFill="1" applyBorder="1" applyAlignment="1">
      <alignment horizontal="left" vertical="top" wrapText="1"/>
    </xf>
    <xf numFmtId="0" fontId="4" fillId="4" borderId="40" xfId="0" applyFont="1" applyFill="1" applyBorder="1" applyAlignment="1">
      <alignment horizontal="left" vertical="top" wrapText="1"/>
    </xf>
    <xf numFmtId="164" fontId="4" fillId="0" borderId="0" xfId="0" applyNumberFormat="1" applyFont="1" applyAlignment="1">
      <alignment horizontal="center" vertical="top" wrapText="1"/>
    </xf>
    <xf numFmtId="1" fontId="4" fillId="0" borderId="0" xfId="0" applyNumberFormat="1" applyFont="1" applyAlignment="1">
      <alignment horizontal="right" vertical="top" wrapText="1"/>
    </xf>
    <xf numFmtId="165" fontId="4" fillId="0" borderId="0" xfId="0" applyNumberFormat="1" applyFont="1" applyAlignment="1">
      <alignment horizontal="right" vertical="top" wrapText="1"/>
    </xf>
    <xf numFmtId="0" fontId="4" fillId="0" borderId="0" xfId="0" applyFont="1" applyAlignment="1">
      <alignment horizontal="left" vertical="top" wrapText="1"/>
    </xf>
    <xf numFmtId="0" fontId="2" fillId="0" borderId="0" xfId="0" applyFont="1" applyAlignment="1">
      <alignment horizontal="center" vertical="top" wrapText="1"/>
    </xf>
    <xf numFmtId="0" fontId="4" fillId="8" borderId="47" xfId="0" applyFont="1" applyFill="1" applyBorder="1" applyAlignment="1">
      <alignment horizontal="left" vertical="top" wrapText="1"/>
    </xf>
    <xf numFmtId="0" fontId="4" fillId="8" borderId="22" xfId="0" applyFont="1" applyFill="1" applyBorder="1" applyAlignment="1">
      <alignment horizontal="left" vertical="top" wrapText="1"/>
    </xf>
    <xf numFmtId="0" fontId="4" fillId="8" borderId="40" xfId="0" applyFont="1" applyFill="1" applyBorder="1" applyAlignment="1">
      <alignment horizontal="left" vertical="top" wrapText="1"/>
    </xf>
    <xf numFmtId="164" fontId="6" fillId="0" borderId="0" xfId="0" applyNumberFormat="1" applyFont="1" applyAlignment="1">
      <alignment horizontal="center" vertical="top" wrapText="1"/>
    </xf>
    <xf numFmtId="1" fontId="6" fillId="0" borderId="0" xfId="0" applyNumberFormat="1" applyFont="1" applyAlignment="1">
      <alignment horizontal="center" vertical="top" wrapText="1"/>
    </xf>
    <xf numFmtId="165" fontId="6" fillId="0" borderId="0" xfId="0" applyNumberFormat="1" applyFont="1" applyAlignment="1">
      <alignment horizontal="right" vertical="top" wrapText="1"/>
    </xf>
    <xf numFmtId="0" fontId="6" fillId="0" borderId="0" xfId="0" applyFont="1" applyAlignment="1">
      <alignment horizontal="left" vertical="top" wrapText="1"/>
    </xf>
    <xf numFmtId="49" fontId="3" fillId="0" borderId="0" xfId="0" applyNumberFormat="1" applyFont="1" applyAlignment="1">
      <alignment horizontal="left" vertical="top" wrapText="1"/>
    </xf>
    <xf numFmtId="0" fontId="3" fillId="0" borderId="0" xfId="0" applyFont="1" applyAlignment="1">
      <alignment vertical="top" wrapText="1"/>
    </xf>
    <xf numFmtId="0" fontId="14" fillId="0" borderId="0" xfId="0" applyFont="1" applyAlignment="1">
      <alignment vertical="center" wrapText="1"/>
    </xf>
    <xf numFmtId="49" fontId="2" fillId="0" borderId="0" xfId="0" applyNumberFormat="1" applyFont="1" applyAlignment="1">
      <alignment horizontal="center" vertical="top" wrapText="1"/>
    </xf>
    <xf numFmtId="0" fontId="4" fillId="6" borderId="49" xfId="0" applyFont="1" applyFill="1" applyBorder="1" applyAlignment="1">
      <alignment horizontal="center" vertical="center" wrapText="1"/>
    </xf>
    <xf numFmtId="0" fontId="5" fillId="6" borderId="52" xfId="0" applyFont="1" applyFill="1" applyBorder="1" applyAlignment="1">
      <alignment horizontal="center" vertical="center" wrapText="1"/>
    </xf>
    <xf numFmtId="0" fontId="5" fillId="6" borderId="50" xfId="0" applyFont="1" applyFill="1" applyBorder="1" applyAlignment="1">
      <alignment horizontal="center" vertical="center" wrapText="1"/>
    </xf>
    <xf numFmtId="165" fontId="5" fillId="6" borderId="50" xfId="0" applyNumberFormat="1" applyFont="1" applyFill="1" applyBorder="1" applyAlignment="1">
      <alignment horizontal="center" vertical="center" wrapText="1"/>
    </xf>
    <xf numFmtId="1" fontId="5" fillId="6" borderId="50" xfId="0" applyNumberFormat="1" applyFont="1" applyFill="1" applyBorder="1" applyAlignment="1">
      <alignment horizontal="center" vertical="center" wrapText="1"/>
    </xf>
    <xf numFmtId="0" fontId="5" fillId="6" borderId="51" xfId="0" applyFont="1" applyFill="1" applyBorder="1" applyAlignment="1">
      <alignment horizontal="center" vertical="center" wrapText="1"/>
    </xf>
    <xf numFmtId="0" fontId="41" fillId="4" borderId="2" xfId="0" applyFont="1" applyFill="1" applyBorder="1" applyAlignment="1">
      <alignment horizontal="left" vertical="top" wrapText="1"/>
    </xf>
    <xf numFmtId="0" fontId="41" fillId="4" borderId="1" xfId="0" applyFont="1" applyFill="1" applyBorder="1" applyAlignment="1">
      <alignment horizontal="center" vertical="top" wrapText="1"/>
    </xf>
    <xf numFmtId="165" fontId="41" fillId="4" borderId="1" xfId="0" applyNumberFormat="1" applyFont="1" applyFill="1" applyBorder="1" applyAlignment="1">
      <alignment horizontal="right" vertical="top" wrapText="1"/>
    </xf>
    <xf numFmtId="1" fontId="41" fillId="4" borderId="1" xfId="0" applyNumberFormat="1" applyFont="1" applyFill="1" applyBorder="1" applyAlignment="1">
      <alignment horizontal="left" vertical="top" wrapText="1"/>
    </xf>
    <xf numFmtId="0" fontId="41" fillId="4" borderId="2" xfId="0" applyFont="1" applyFill="1" applyBorder="1" applyAlignment="1">
      <alignment horizontal="left" vertical="top"/>
    </xf>
    <xf numFmtId="165" fontId="2" fillId="4" borderId="1" xfId="0" applyNumberFormat="1" applyFont="1" applyFill="1" applyBorder="1" applyAlignment="1">
      <alignment horizontal="left" vertical="top" wrapText="1"/>
    </xf>
    <xf numFmtId="0" fontId="2" fillId="4" borderId="23" xfId="0" applyFont="1" applyFill="1" applyBorder="1" applyAlignment="1">
      <alignment horizontal="left" vertical="top" wrapText="1"/>
    </xf>
    <xf numFmtId="1" fontId="2" fillId="4" borderId="33" xfId="0" applyNumberFormat="1" applyFont="1" applyFill="1" applyBorder="1" applyAlignment="1">
      <alignment horizontal="center" vertical="top" wrapText="1"/>
    </xf>
    <xf numFmtId="1" fontId="2" fillId="4" borderId="54" xfId="0" applyNumberFormat="1" applyFont="1" applyFill="1" applyBorder="1" applyAlignment="1">
      <alignment horizontal="center" vertical="top" wrapText="1"/>
    </xf>
    <xf numFmtId="1" fontId="2" fillId="4" borderId="34" xfId="0" applyNumberFormat="1" applyFont="1" applyFill="1" applyBorder="1" applyAlignment="1">
      <alignment horizontal="center" vertical="top" wrapText="1"/>
    </xf>
    <xf numFmtId="0" fontId="2" fillId="4" borderId="40" xfId="0" applyFont="1" applyFill="1" applyBorder="1" applyAlignment="1">
      <alignment horizontal="center" vertical="top" wrapText="1"/>
    </xf>
    <xf numFmtId="1" fontId="2" fillId="4" borderId="50" xfId="0" applyNumberFormat="1" applyFont="1" applyFill="1" applyBorder="1" applyAlignment="1">
      <alignment horizontal="center" vertical="top" wrapText="1"/>
    </xf>
    <xf numFmtId="0" fontId="2" fillId="4" borderId="51" xfId="0" applyFont="1" applyFill="1" applyBorder="1" applyAlignment="1">
      <alignment horizontal="center" vertical="top" wrapText="1"/>
    </xf>
    <xf numFmtId="0" fontId="4" fillId="0" borderId="16" xfId="0" applyFont="1" applyBorder="1" applyAlignment="1">
      <alignment horizontal="right" vertical="top" wrapText="1"/>
    </xf>
    <xf numFmtId="1" fontId="2" fillId="8" borderId="33" xfId="0" applyNumberFormat="1" applyFont="1" applyFill="1" applyBorder="1" applyAlignment="1">
      <alignment horizontal="center" vertical="top" wrapText="1"/>
    </xf>
    <xf numFmtId="0" fontId="2" fillId="8" borderId="47" xfId="0" applyFont="1" applyFill="1" applyBorder="1" applyAlignment="1">
      <alignment horizontal="center" vertical="top" wrapText="1"/>
    </xf>
    <xf numFmtId="1" fontId="2" fillId="8" borderId="54" xfId="0" applyNumberFormat="1" applyFont="1" applyFill="1" applyBorder="1" applyAlignment="1">
      <alignment horizontal="center" vertical="top" wrapText="1"/>
    </xf>
    <xf numFmtId="0" fontId="2" fillId="8" borderId="22" xfId="0" applyFont="1" applyFill="1" applyBorder="1" applyAlignment="1">
      <alignment horizontal="center" vertical="top" wrapText="1"/>
    </xf>
    <xf numFmtId="1" fontId="2" fillId="8" borderId="34" xfId="0" applyNumberFormat="1" applyFont="1" applyFill="1" applyBorder="1" applyAlignment="1">
      <alignment horizontal="center" vertical="top" wrapText="1"/>
    </xf>
    <xf numFmtId="0" fontId="2" fillId="8" borderId="40" xfId="0" applyFont="1" applyFill="1" applyBorder="1" applyAlignment="1">
      <alignment horizontal="center" vertical="top" wrapText="1"/>
    </xf>
    <xf numFmtId="0" fontId="6" fillId="0" borderId="0" xfId="0" applyFont="1" applyAlignment="1">
      <alignment horizontal="center" vertical="top" wrapText="1"/>
    </xf>
    <xf numFmtId="164" fontId="2" fillId="0" borderId="0" xfId="0" applyNumberFormat="1" applyFont="1" applyAlignment="1">
      <alignment horizontal="right" vertical="top" wrapText="1"/>
    </xf>
    <xf numFmtId="164" fontId="5" fillId="6" borderId="50" xfId="0" applyNumberFormat="1" applyFont="1" applyFill="1" applyBorder="1" applyAlignment="1">
      <alignment horizontal="center" vertical="center" wrapText="1"/>
    </xf>
    <xf numFmtId="0" fontId="41" fillId="4" borderId="15" xfId="0" applyFont="1" applyFill="1" applyBorder="1" applyAlignment="1">
      <alignment horizontal="left" vertical="top"/>
    </xf>
    <xf numFmtId="0" fontId="40" fillId="4" borderId="8" xfId="0" applyFont="1" applyFill="1" applyBorder="1" applyAlignment="1">
      <alignment horizontal="left" vertical="top" wrapText="1"/>
    </xf>
    <xf numFmtId="0" fontId="41" fillId="4" borderId="8" xfId="0" applyFont="1" applyFill="1" applyBorder="1" applyAlignment="1">
      <alignment horizontal="center" vertical="top" wrapText="1"/>
    </xf>
    <xf numFmtId="164" fontId="41" fillId="4" borderId="8" xfId="0" applyNumberFormat="1" applyFont="1" applyFill="1" applyBorder="1" applyAlignment="1">
      <alignment horizontal="right" vertical="top" wrapText="1"/>
    </xf>
    <xf numFmtId="165" fontId="41" fillId="4" borderId="8" xfId="0" quotePrefix="1" applyNumberFormat="1" applyFont="1" applyFill="1" applyBorder="1" applyAlignment="1">
      <alignment horizontal="right" vertical="top" wrapText="1"/>
    </xf>
    <xf numFmtId="1" fontId="41" fillId="4" borderId="8" xfId="0" applyNumberFormat="1" applyFont="1" applyFill="1" applyBorder="1" applyAlignment="1">
      <alignment horizontal="left" vertical="top" wrapText="1"/>
    </xf>
    <xf numFmtId="0" fontId="41" fillId="4" borderId="32" xfId="0" applyFont="1" applyFill="1" applyBorder="1" applyAlignment="1">
      <alignment horizontal="left" vertical="top" wrapText="1"/>
    </xf>
    <xf numFmtId="164" fontId="2" fillId="4" borderId="8" xfId="0" applyNumberFormat="1" applyFont="1" applyFill="1" applyBorder="1" applyAlignment="1">
      <alignment horizontal="right" vertical="top" wrapText="1"/>
    </xf>
    <xf numFmtId="1" fontId="2" fillId="4" borderId="8" xfId="0" applyNumberFormat="1" applyFont="1" applyFill="1" applyBorder="1" applyAlignment="1">
      <alignment horizontal="center" vertical="top" wrapText="1"/>
    </xf>
    <xf numFmtId="164" fontId="2" fillId="4" borderId="54" xfId="0" applyNumberFormat="1" applyFont="1" applyFill="1" applyBorder="1" applyAlignment="1">
      <alignment horizontal="right" vertical="top" wrapText="1"/>
    </xf>
    <xf numFmtId="164" fontId="2" fillId="8" borderId="33" xfId="0" applyNumberFormat="1" applyFont="1" applyFill="1" applyBorder="1" applyAlignment="1">
      <alignment horizontal="right" vertical="top" wrapText="1"/>
    </xf>
    <xf numFmtId="164" fontId="4" fillId="8" borderId="34" xfId="0" applyNumberFormat="1" applyFont="1" applyFill="1" applyBorder="1" applyAlignment="1">
      <alignment horizontal="right" vertical="top" wrapText="1"/>
    </xf>
    <xf numFmtId="1" fontId="4" fillId="8" borderId="34" xfId="0" applyNumberFormat="1" applyFont="1" applyFill="1" applyBorder="1" applyAlignment="1">
      <alignment horizontal="center" vertical="top" wrapText="1"/>
    </xf>
    <xf numFmtId="0" fontId="4" fillId="8" borderId="40" xfId="0" applyFont="1" applyFill="1" applyBorder="1" applyAlignment="1">
      <alignment horizontal="center" vertical="top" wrapText="1"/>
    </xf>
    <xf numFmtId="164" fontId="6" fillId="0" borderId="0" xfId="0" applyNumberFormat="1" applyFont="1" applyAlignment="1">
      <alignment horizontal="right" vertical="top" wrapText="1"/>
    </xf>
    <xf numFmtId="49" fontId="3" fillId="0" borderId="0" xfId="0" applyNumberFormat="1" applyFont="1" applyAlignment="1">
      <alignment horizontal="right" vertical="top" wrapText="1"/>
    </xf>
    <xf numFmtId="0" fontId="8" fillId="0" borderId="0" xfId="0" applyFont="1" applyAlignment="1">
      <alignment horizontal="left" vertical="top" wrapText="1"/>
    </xf>
    <xf numFmtId="0" fontId="8" fillId="0" borderId="0" xfId="0" applyFont="1" applyAlignment="1">
      <alignment horizontal="right" vertical="top" wrapText="1"/>
    </xf>
    <xf numFmtId="0" fontId="5" fillId="0" borderId="0" xfId="0" applyFont="1" applyAlignment="1">
      <alignment horizontal="right" vertical="top" wrapText="1"/>
    </xf>
    <xf numFmtId="0" fontId="5" fillId="6" borderId="67" xfId="0" applyFont="1" applyFill="1" applyBorder="1" applyAlignment="1">
      <alignment horizontal="center" vertical="center" wrapText="1"/>
    </xf>
    <xf numFmtId="165" fontId="5" fillId="6" borderId="69" xfId="0" applyNumberFormat="1" applyFont="1" applyFill="1" applyBorder="1" applyAlignment="1">
      <alignment horizontal="center" vertical="center" wrapText="1"/>
    </xf>
    <xf numFmtId="0" fontId="41" fillId="4" borderId="46" xfId="0" applyFont="1" applyFill="1" applyBorder="1" applyAlignment="1">
      <alignment horizontal="left" vertical="top"/>
    </xf>
    <xf numFmtId="0" fontId="40" fillId="4" borderId="33" xfId="0" applyFont="1" applyFill="1" applyBorder="1" applyAlignment="1">
      <alignment horizontal="left" vertical="top" wrapText="1"/>
    </xf>
    <xf numFmtId="0" fontId="41" fillId="4" borderId="33" xfId="0" applyFont="1" applyFill="1" applyBorder="1" applyAlignment="1">
      <alignment horizontal="left" vertical="top" wrapText="1"/>
    </xf>
    <xf numFmtId="165" fontId="41" fillId="4" borderId="33" xfId="0" quotePrefix="1" applyNumberFormat="1" applyFont="1" applyFill="1" applyBorder="1" applyAlignment="1">
      <alignment horizontal="right" vertical="top" wrapText="1"/>
    </xf>
    <xf numFmtId="165" fontId="41" fillId="4" borderId="63" xfId="0" quotePrefix="1" applyNumberFormat="1" applyFont="1" applyFill="1" applyBorder="1" applyAlignment="1">
      <alignment horizontal="right" vertical="top" wrapText="1"/>
    </xf>
    <xf numFmtId="165" fontId="41" fillId="4" borderId="73" xfId="0" quotePrefix="1" applyNumberFormat="1" applyFont="1" applyFill="1" applyBorder="1" applyAlignment="1">
      <alignment horizontal="right" vertical="top" wrapText="1"/>
    </xf>
    <xf numFmtId="1" fontId="2" fillId="0" borderId="0" xfId="0" applyNumberFormat="1" applyFont="1" applyAlignment="1">
      <alignment horizontal="right" vertical="top" wrapText="1"/>
    </xf>
    <xf numFmtId="0" fontId="17" fillId="0" borderId="0" xfId="0" applyFont="1" applyAlignment="1">
      <alignment horizontal="center" vertical="top" wrapText="1"/>
    </xf>
    <xf numFmtId="0" fontId="17" fillId="0" borderId="0" xfId="0" applyFont="1" applyAlignment="1">
      <alignment horizontal="right" vertical="top" wrapText="1"/>
    </xf>
    <xf numFmtId="165" fontId="17" fillId="0" borderId="0" xfId="0" applyNumberFormat="1" applyFont="1" applyAlignment="1">
      <alignment horizontal="right" vertical="top" wrapText="1"/>
    </xf>
    <xf numFmtId="0" fontId="17" fillId="0" borderId="0" xfId="0" applyFont="1" applyAlignment="1">
      <alignment vertical="top" wrapText="1"/>
    </xf>
    <xf numFmtId="1" fontId="6" fillId="0" borderId="0" xfId="0" applyNumberFormat="1" applyFont="1" applyAlignment="1">
      <alignment horizontal="right" vertical="top" wrapText="1"/>
    </xf>
    <xf numFmtId="1" fontId="2" fillId="0" borderId="0" xfId="0" applyNumberFormat="1" applyFont="1" applyAlignment="1">
      <alignment horizontal="left" vertical="top" wrapText="1"/>
    </xf>
    <xf numFmtId="0" fontId="41" fillId="4" borderId="15" xfId="0" applyFont="1" applyFill="1" applyBorder="1" applyAlignment="1">
      <alignment horizontal="left" vertical="top" wrapText="1"/>
    </xf>
    <xf numFmtId="165" fontId="2" fillId="4" borderId="32" xfId="0" applyNumberFormat="1" applyFont="1" applyFill="1" applyBorder="1" applyAlignment="1">
      <alignment horizontal="right" vertical="top" wrapText="1"/>
    </xf>
    <xf numFmtId="164" fontId="2" fillId="4" borderId="1" xfId="0" applyNumberFormat="1" applyFont="1" applyFill="1" applyBorder="1" applyAlignment="1">
      <alignment horizontal="right" vertical="top" wrapText="1"/>
    </xf>
    <xf numFmtId="165" fontId="2" fillId="4" borderId="23" xfId="0" applyNumberFormat="1" applyFont="1" applyFill="1" applyBorder="1" applyAlignment="1">
      <alignment horizontal="right" vertical="top" wrapText="1"/>
    </xf>
    <xf numFmtId="164" fontId="2" fillId="4" borderId="38" xfId="0" applyNumberFormat="1" applyFont="1" applyFill="1" applyBorder="1" applyAlignment="1">
      <alignment horizontal="right" vertical="top" wrapText="1"/>
    </xf>
    <xf numFmtId="165" fontId="4" fillId="4" borderId="27" xfId="0" applyNumberFormat="1" applyFont="1" applyFill="1" applyBorder="1" applyAlignment="1">
      <alignment horizontal="right" vertical="top" wrapText="1"/>
    </xf>
    <xf numFmtId="1" fontId="2" fillId="4" borderId="34" xfId="0" applyNumberFormat="1" applyFont="1" applyFill="1" applyBorder="1" applyAlignment="1">
      <alignment horizontal="left" vertical="top" wrapText="1"/>
    </xf>
    <xf numFmtId="164" fontId="2" fillId="4" borderId="33" xfId="0" applyNumberFormat="1" applyFont="1" applyFill="1" applyBorder="1" applyAlignment="1">
      <alignment horizontal="right" vertical="top" wrapText="1"/>
    </xf>
    <xf numFmtId="165" fontId="2" fillId="4" borderId="47" xfId="0" applyNumberFormat="1" applyFont="1" applyFill="1" applyBorder="1" applyAlignment="1">
      <alignment horizontal="right" vertical="top" wrapText="1"/>
    </xf>
    <xf numFmtId="1" fontId="2" fillId="8" borderId="33" xfId="0" applyNumberFormat="1" applyFont="1" applyFill="1" applyBorder="1" applyAlignment="1">
      <alignment horizontal="left" vertical="top" wrapText="1"/>
    </xf>
    <xf numFmtId="0" fontId="2" fillId="8" borderId="47" xfId="0" applyFont="1" applyFill="1" applyBorder="1" applyAlignment="1">
      <alignment horizontal="left" vertical="top" wrapText="1"/>
    </xf>
    <xf numFmtId="1" fontId="2" fillId="8" borderId="1" xfId="0" applyNumberFormat="1" applyFont="1" applyFill="1" applyBorder="1" applyAlignment="1">
      <alignment horizontal="left" vertical="top" wrapText="1"/>
    </xf>
    <xf numFmtId="0" fontId="2" fillId="8" borderId="23" xfId="0" applyFont="1" applyFill="1" applyBorder="1" applyAlignment="1">
      <alignment horizontal="left" vertical="top" wrapText="1"/>
    </xf>
    <xf numFmtId="1" fontId="2" fillId="8" borderId="54" xfId="0" applyNumberFormat="1" applyFont="1" applyFill="1" applyBorder="1" applyAlignment="1">
      <alignment horizontal="left" vertical="top" wrapText="1"/>
    </xf>
    <xf numFmtId="0" fontId="2" fillId="8" borderId="22" xfId="0" applyFont="1" applyFill="1" applyBorder="1" applyAlignment="1">
      <alignment horizontal="left" vertical="top" wrapText="1"/>
    </xf>
    <xf numFmtId="1" fontId="4" fillId="8" borderId="34" xfId="0" applyNumberFormat="1" applyFont="1" applyFill="1" applyBorder="1" applyAlignment="1">
      <alignment horizontal="left" vertical="top" wrapText="1"/>
    </xf>
    <xf numFmtId="1" fontId="6" fillId="0" borderId="0" xfId="0" applyNumberFormat="1" applyFont="1" applyAlignment="1">
      <alignment horizontal="left" vertical="top" wrapText="1"/>
    </xf>
    <xf numFmtId="0" fontId="3" fillId="0" borderId="0" xfId="0" applyFont="1" applyAlignment="1">
      <alignment wrapText="1"/>
    </xf>
    <xf numFmtId="0" fontId="2" fillId="0" borderId="0" xfId="0" applyFont="1" applyAlignment="1">
      <alignment wrapText="1"/>
    </xf>
    <xf numFmtId="0" fontId="6" fillId="0" borderId="0" xfId="0" applyFont="1" applyAlignment="1">
      <alignment wrapText="1"/>
    </xf>
    <xf numFmtId="0" fontId="5" fillId="3" borderId="29" xfId="0" applyFont="1" applyFill="1" applyBorder="1" applyAlignment="1">
      <alignment horizontal="left" vertical="center" wrapText="1"/>
    </xf>
    <xf numFmtId="0" fontId="5" fillId="3" borderId="30" xfId="0" applyFont="1" applyFill="1" applyBorder="1" applyAlignment="1">
      <alignment horizontal="left" vertical="center" wrapText="1"/>
    </xf>
    <xf numFmtId="0" fontId="5" fillId="0" borderId="0" xfId="0" applyFont="1" applyAlignment="1">
      <alignment horizontal="left" vertical="center" wrapText="1" indent="1"/>
    </xf>
    <xf numFmtId="49" fontId="5" fillId="0" borderId="0" xfId="0" applyNumberFormat="1" applyFont="1" applyAlignment="1">
      <alignment horizontal="center" vertical="top" wrapText="1"/>
    </xf>
    <xf numFmtId="0" fontId="5" fillId="0" borderId="0" xfId="0" applyFont="1" applyAlignment="1">
      <alignment horizontal="center" wrapText="1"/>
    </xf>
    <xf numFmtId="49" fontId="8" fillId="6" borderId="46" xfId="0" applyNumberFormat="1" applyFont="1" applyFill="1" applyBorder="1" applyAlignment="1">
      <alignment horizontal="left" vertical="top" wrapText="1"/>
    </xf>
    <xf numFmtId="49" fontId="5" fillId="6" borderId="33" xfId="0" applyNumberFormat="1" applyFont="1" applyFill="1" applyBorder="1" applyAlignment="1">
      <alignment horizontal="center" vertical="top" wrapText="1"/>
    </xf>
    <xf numFmtId="0" fontId="5" fillId="6" borderId="2" xfId="0" applyFont="1" applyFill="1" applyBorder="1" applyAlignment="1">
      <alignment horizontal="right" wrapText="1"/>
    </xf>
    <xf numFmtId="0" fontId="8" fillId="6" borderId="1" xfId="0" applyFont="1" applyFill="1" applyBorder="1" applyAlignment="1">
      <alignment wrapText="1"/>
    </xf>
    <xf numFmtId="9" fontId="37" fillId="0" borderId="0" xfId="0" applyNumberFormat="1" applyFont="1" applyAlignment="1">
      <alignment horizontal="center" wrapText="1"/>
    </xf>
    <xf numFmtId="165" fontId="37" fillId="0" borderId="0" xfId="0" applyNumberFormat="1" applyFont="1" applyAlignment="1">
      <alignment horizontal="center" wrapText="1"/>
    </xf>
    <xf numFmtId="0" fontId="8" fillId="0" borderId="0" xfId="0" applyFont="1" applyAlignment="1">
      <alignment horizontal="center" wrapText="1"/>
    </xf>
    <xf numFmtId="165" fontId="8" fillId="0" borderId="0" xfId="0" applyNumberFormat="1" applyFont="1" applyAlignment="1">
      <alignment horizontal="center" wrapText="1"/>
    </xf>
    <xf numFmtId="0" fontId="8" fillId="0" borderId="16" xfId="0" applyFont="1" applyBorder="1" applyAlignment="1">
      <alignment horizontal="right" wrapText="1"/>
    </xf>
    <xf numFmtId="0" fontId="0" fillId="0" borderId="17" xfId="0" applyBorder="1" applyAlignment="1">
      <alignment horizontal="center" wrapText="1"/>
    </xf>
    <xf numFmtId="0" fontId="8" fillId="0" borderId="0" xfId="0" applyFont="1" applyAlignment="1">
      <alignment horizontal="right" wrapText="1"/>
    </xf>
    <xf numFmtId="0" fontId="0" fillId="0" borderId="0" xfId="0" applyAlignment="1">
      <alignment horizontal="center" wrapText="1"/>
    </xf>
    <xf numFmtId="0" fontId="5" fillId="8" borderId="46" xfId="0" applyFont="1" applyFill="1" applyBorder="1" applyAlignment="1">
      <alignment horizontal="right" wrapText="1"/>
    </xf>
    <xf numFmtId="0" fontId="5" fillId="8" borderId="28" xfId="0" applyFont="1" applyFill="1" applyBorder="1" applyAlignment="1">
      <alignment horizontal="right" wrapText="1"/>
    </xf>
    <xf numFmtId="0" fontId="5" fillId="8" borderId="42" xfId="0" applyFont="1" applyFill="1" applyBorder="1" applyAlignment="1">
      <alignment horizontal="right" wrapText="1"/>
    </xf>
    <xf numFmtId="0" fontId="5" fillId="0" borderId="0" xfId="0" applyFont="1" applyAlignment="1">
      <alignment horizontal="right" wrapText="1"/>
    </xf>
    <xf numFmtId="0" fontId="5" fillId="0" borderId="0" xfId="0" applyFont="1" applyAlignment="1">
      <alignment horizontal="left" vertical="top" wrapText="1" indent="1"/>
    </xf>
    <xf numFmtId="0" fontId="0" fillId="0" borderId="0" xfId="0" applyAlignment="1">
      <alignment wrapText="1"/>
    </xf>
    <xf numFmtId="0" fontId="8" fillId="0" borderId="2" xfId="0" applyFont="1" applyBorder="1" applyAlignment="1" applyProtection="1">
      <alignment horizontal="right" wrapText="1"/>
      <protection locked="0"/>
    </xf>
    <xf numFmtId="0" fontId="8" fillId="0" borderId="28" xfId="0" applyFont="1" applyBorder="1" applyAlignment="1" applyProtection="1">
      <alignment horizontal="right" wrapText="1"/>
      <protection locked="0"/>
    </xf>
    <xf numFmtId="49" fontId="11" fillId="0" borderId="0" xfId="0" applyNumberFormat="1" applyFont="1" applyAlignment="1">
      <alignment vertical="center" wrapText="1"/>
    </xf>
    <xf numFmtId="0" fontId="5" fillId="6" borderId="33" xfId="0" applyFont="1" applyFill="1" applyBorder="1" applyAlignment="1">
      <alignment horizontal="center" vertical="center" wrapText="1"/>
    </xf>
    <xf numFmtId="165" fontId="4" fillId="8" borderId="40" xfId="0" applyNumberFormat="1" applyFont="1" applyFill="1" applyBorder="1" applyAlignment="1">
      <alignment horizontal="right" vertical="center" wrapText="1"/>
    </xf>
    <xf numFmtId="0" fontId="4" fillId="8" borderId="56" xfId="0" applyFont="1" applyFill="1" applyBorder="1" applyAlignment="1">
      <alignment horizontal="right" vertical="center" wrapText="1"/>
    </xf>
    <xf numFmtId="0" fontId="5" fillId="6" borderId="46" xfId="0" applyFont="1" applyFill="1" applyBorder="1" applyAlignment="1">
      <alignment horizontal="center" vertical="center" wrapText="1"/>
    </xf>
    <xf numFmtId="1" fontId="2" fillId="4" borderId="2" xfId="0" applyNumberFormat="1" applyFont="1" applyFill="1" applyBorder="1" applyAlignment="1">
      <alignment horizontal="right" vertical="center" wrapText="1"/>
    </xf>
    <xf numFmtId="1" fontId="0" fillId="4" borderId="2" xfId="0" applyNumberFormat="1" applyFill="1" applyBorder="1" applyAlignment="1">
      <alignment horizontal="right" vertical="center" wrapText="1"/>
    </xf>
    <xf numFmtId="1" fontId="2" fillId="4" borderId="45" xfId="0" applyNumberFormat="1" applyFont="1" applyFill="1" applyBorder="1" applyAlignment="1">
      <alignment horizontal="right" vertical="center" wrapText="1"/>
    </xf>
    <xf numFmtId="0" fontId="41" fillId="4" borderId="1" xfId="5" applyFont="1" applyFill="1" applyBorder="1" applyAlignment="1">
      <alignment horizontal="left" vertical="top" wrapText="1"/>
    </xf>
    <xf numFmtId="0" fontId="41" fillId="4" borderId="2" xfId="5" applyFont="1" applyFill="1" applyBorder="1" applyAlignment="1">
      <alignment horizontal="left" vertical="top" wrapText="1"/>
    </xf>
    <xf numFmtId="1" fontId="41" fillId="4" borderId="1" xfId="5" applyNumberFormat="1" applyFont="1" applyFill="1" applyBorder="1" applyAlignment="1">
      <alignment horizontal="left" vertical="top" wrapText="1"/>
    </xf>
    <xf numFmtId="165" fontId="41" fillId="4" borderId="1" xfId="5" quotePrefix="1" applyNumberFormat="1" applyFont="1" applyFill="1" applyBorder="1" applyAlignment="1">
      <alignment horizontal="right" vertical="top" wrapText="1"/>
    </xf>
    <xf numFmtId="0" fontId="2" fillId="0" borderId="3" xfId="0" applyFont="1" applyBorder="1" applyAlignment="1" applyProtection="1">
      <alignment vertical="top" wrapText="1"/>
      <protection locked="0"/>
    </xf>
    <xf numFmtId="0" fontId="40" fillId="4" borderId="33" xfId="0" applyFont="1" applyFill="1" applyBorder="1" applyAlignment="1">
      <alignment vertical="top" wrapText="1"/>
    </xf>
    <xf numFmtId="0" fontId="2" fillId="0" borderId="1" xfId="0" applyFont="1" applyBorder="1" applyAlignment="1" applyProtection="1">
      <alignment vertical="top" wrapText="1"/>
      <protection locked="0"/>
    </xf>
    <xf numFmtId="0" fontId="2" fillId="0" borderId="54" xfId="0" applyFont="1" applyBorder="1" applyAlignment="1" applyProtection="1">
      <alignment vertical="top" wrapText="1"/>
      <protection locked="0"/>
    </xf>
    <xf numFmtId="0" fontId="6" fillId="0" borderId="3" xfId="0" applyFont="1" applyBorder="1" applyAlignment="1" applyProtection="1">
      <alignment vertical="top" wrapText="1"/>
      <protection locked="0"/>
    </xf>
    <xf numFmtId="164" fontId="2" fillId="4" borderId="8" xfId="0" applyNumberFormat="1" applyFont="1" applyFill="1" applyBorder="1" applyAlignment="1">
      <alignment horizontal="right" vertical="center" wrapText="1"/>
    </xf>
    <xf numFmtId="164" fontId="4" fillId="7" borderId="7" xfId="0" applyNumberFormat="1" applyFont="1" applyFill="1" applyBorder="1" applyAlignment="1">
      <alignment horizontal="left" vertical="center" wrapText="1"/>
    </xf>
    <xf numFmtId="164" fontId="4" fillId="7" borderId="5" xfId="0" applyNumberFormat="1" applyFont="1" applyFill="1" applyBorder="1" applyAlignment="1">
      <alignment horizontal="left" vertical="center" wrapText="1"/>
    </xf>
    <xf numFmtId="164" fontId="2" fillId="4" borderId="4" xfId="0" applyNumberFormat="1" applyFont="1" applyFill="1" applyBorder="1" applyAlignment="1">
      <alignment horizontal="right" vertical="center" wrapText="1"/>
    </xf>
    <xf numFmtId="164" fontId="2" fillId="4" borderId="2" xfId="0" applyNumberFormat="1" applyFont="1" applyFill="1" applyBorder="1" applyAlignment="1">
      <alignment horizontal="right" vertical="center" wrapText="1"/>
    </xf>
    <xf numFmtId="164" fontId="2" fillId="4" borderId="1" xfId="0" applyNumberFormat="1" applyFont="1" applyFill="1" applyBorder="1" applyAlignment="1">
      <alignment horizontal="right" vertical="center" wrapText="1"/>
    </xf>
    <xf numFmtId="164" fontId="2" fillId="4" borderId="3" xfId="0" applyNumberFormat="1" applyFont="1" applyFill="1" applyBorder="1" applyAlignment="1">
      <alignment horizontal="right" vertical="center" wrapText="1"/>
    </xf>
    <xf numFmtId="164" fontId="2" fillId="4" borderId="12" xfId="0" applyNumberFormat="1" applyFont="1" applyFill="1" applyBorder="1" applyAlignment="1">
      <alignment horizontal="right" vertical="center" wrapText="1"/>
    </xf>
    <xf numFmtId="164" fontId="2" fillId="4" borderId="15" xfId="0" applyNumberFormat="1" applyFont="1" applyFill="1" applyBorder="1" applyAlignment="1">
      <alignment horizontal="right" vertical="center" wrapText="1"/>
    </xf>
    <xf numFmtId="164" fontId="4" fillId="4" borderId="50" xfId="0" applyNumberFormat="1" applyFont="1" applyFill="1" applyBorder="1" applyAlignment="1">
      <alignment horizontal="right" vertical="center" wrapText="1"/>
    </xf>
    <xf numFmtId="164" fontId="4" fillId="4" borderId="67" xfId="0" applyNumberFormat="1" applyFont="1" applyFill="1" applyBorder="1" applyAlignment="1">
      <alignment horizontal="right" vertical="center" wrapText="1"/>
    </xf>
    <xf numFmtId="164" fontId="4" fillId="4" borderId="49" xfId="0" applyNumberFormat="1" applyFont="1" applyFill="1" applyBorder="1" applyAlignment="1">
      <alignment horizontal="right" vertical="center" wrapText="1"/>
    </xf>
    <xf numFmtId="164" fontId="4" fillId="4" borderId="54" xfId="0" applyNumberFormat="1" applyFont="1" applyFill="1" applyBorder="1" applyAlignment="1">
      <alignment horizontal="right" vertical="center" wrapText="1"/>
    </xf>
    <xf numFmtId="164" fontId="4" fillId="4" borderId="14" xfId="0" applyNumberFormat="1" applyFont="1" applyFill="1" applyBorder="1" applyAlignment="1">
      <alignment horizontal="right" vertical="center" wrapText="1"/>
    </xf>
    <xf numFmtId="164" fontId="4" fillId="4" borderId="45" xfId="0" applyNumberFormat="1" applyFont="1" applyFill="1" applyBorder="1" applyAlignment="1">
      <alignment horizontal="right" vertical="center" wrapText="1"/>
    </xf>
    <xf numFmtId="164" fontId="4" fillId="4" borderId="34" xfId="0" applyNumberFormat="1" applyFont="1" applyFill="1" applyBorder="1" applyAlignment="1">
      <alignment horizontal="right" vertical="center" wrapText="1"/>
    </xf>
    <xf numFmtId="164" fontId="4" fillId="4" borderId="68" xfId="0" applyNumberFormat="1" applyFont="1" applyFill="1" applyBorder="1" applyAlignment="1">
      <alignment horizontal="right" vertical="center" wrapText="1"/>
    </xf>
    <xf numFmtId="164" fontId="4" fillId="4" borderId="41" xfId="0" applyNumberFormat="1" applyFont="1" applyFill="1" applyBorder="1" applyAlignment="1">
      <alignment horizontal="right" vertical="center" wrapText="1"/>
    </xf>
    <xf numFmtId="164" fontId="4" fillId="4" borderId="51" xfId="0" applyNumberFormat="1" applyFont="1" applyFill="1" applyBorder="1" applyAlignment="1">
      <alignment horizontal="right" vertical="center" wrapText="1"/>
    </xf>
    <xf numFmtId="164" fontId="4" fillId="4" borderId="38" xfId="0" applyNumberFormat="1" applyFont="1" applyFill="1" applyBorder="1" applyAlignment="1">
      <alignment horizontal="right" vertical="center" wrapText="1"/>
    </xf>
    <xf numFmtId="164" fontId="4" fillId="4" borderId="27" xfId="0" applyNumberFormat="1" applyFont="1" applyFill="1" applyBorder="1" applyAlignment="1">
      <alignment horizontal="right" vertical="center" wrapText="1"/>
    </xf>
    <xf numFmtId="164" fontId="2" fillId="4" borderId="14" xfId="0" applyNumberFormat="1" applyFont="1" applyFill="1" applyBorder="1" applyAlignment="1">
      <alignment horizontal="right" vertical="center" wrapText="1"/>
    </xf>
    <xf numFmtId="164" fontId="0" fillId="4" borderId="14" xfId="0" applyNumberFormat="1" applyFill="1" applyBorder="1" applyAlignment="1">
      <alignment horizontal="right" vertical="center" wrapText="1"/>
    </xf>
    <xf numFmtId="164" fontId="2" fillId="8" borderId="67" xfId="0" applyNumberFormat="1" applyFont="1" applyFill="1" applyBorder="1" applyAlignment="1">
      <alignment horizontal="right" vertical="center" wrapText="1"/>
    </xf>
    <xf numFmtId="164" fontId="2" fillId="8" borderId="14" xfId="0" applyNumberFormat="1" applyFont="1" applyFill="1" applyBorder="1" applyAlignment="1">
      <alignment horizontal="right" vertical="center" wrapText="1"/>
    </xf>
    <xf numFmtId="164" fontId="4" fillId="8" borderId="68" xfId="0" applyNumberFormat="1" applyFont="1" applyFill="1" applyBorder="1" applyAlignment="1">
      <alignment horizontal="right" vertical="center" wrapText="1"/>
    </xf>
    <xf numFmtId="164" fontId="2" fillId="4" borderId="14" xfId="1" applyNumberFormat="1" applyFont="1" applyFill="1" applyBorder="1" applyAlignment="1" applyProtection="1">
      <alignment horizontal="right" vertical="center" wrapText="1"/>
    </xf>
    <xf numFmtId="164" fontId="0" fillId="4" borderId="14" xfId="1" applyNumberFormat="1" applyFont="1" applyFill="1" applyBorder="1" applyAlignment="1" applyProtection="1">
      <alignment horizontal="right" vertical="center" wrapText="1"/>
    </xf>
    <xf numFmtId="164" fontId="4" fillId="8" borderId="33" xfId="0" applyNumberFormat="1" applyFont="1" applyFill="1" applyBorder="1" applyAlignment="1">
      <alignment horizontal="right" vertical="center" wrapText="1"/>
    </xf>
    <xf numFmtId="164" fontId="4" fillId="8" borderId="54" xfId="0" applyNumberFormat="1" applyFont="1" applyFill="1" applyBorder="1" applyAlignment="1">
      <alignment horizontal="right" vertical="center" wrapText="1"/>
    </xf>
    <xf numFmtId="164" fontId="4" fillId="8" borderId="34" xfId="0" applyNumberFormat="1" applyFont="1" applyFill="1" applyBorder="1" applyAlignment="1">
      <alignment horizontal="right" vertical="center" wrapText="1"/>
    </xf>
    <xf numFmtId="164" fontId="4" fillId="8" borderId="34" xfId="2" applyNumberFormat="1" applyFont="1" applyFill="1" applyBorder="1" applyAlignment="1">
      <alignment horizontal="right" vertical="center" wrapText="1"/>
    </xf>
    <xf numFmtId="164" fontId="4" fillId="8" borderId="68" xfId="2" applyNumberFormat="1" applyFont="1" applyFill="1" applyBorder="1" applyAlignment="1">
      <alignment horizontal="right" vertical="center" wrapText="1"/>
    </xf>
    <xf numFmtId="164" fontId="4" fillId="8" borderId="71" xfId="2" applyNumberFormat="1" applyFont="1" applyFill="1" applyBorder="1" applyAlignment="1">
      <alignment horizontal="right" vertical="center" wrapText="1"/>
    </xf>
    <xf numFmtId="9" fontId="41" fillId="4" borderId="8" xfId="2" applyNumberFormat="1" applyFont="1" applyFill="1" applyBorder="1" applyAlignment="1">
      <alignment horizontal="center" vertical="center" wrapText="1"/>
    </xf>
    <xf numFmtId="165" fontId="41" fillId="4" borderId="8" xfId="2" quotePrefix="1" applyNumberFormat="1" applyFont="1" applyFill="1" applyBorder="1" applyAlignment="1">
      <alignment horizontal="right" vertical="center" wrapText="1"/>
    </xf>
    <xf numFmtId="165" fontId="41" fillId="4" borderId="75" xfId="2" quotePrefix="1" applyNumberFormat="1" applyFont="1" applyFill="1" applyBorder="1" applyAlignment="1">
      <alignment horizontal="right" vertical="center" wrapText="1"/>
    </xf>
    <xf numFmtId="9" fontId="41" fillId="4" borderId="1" xfId="2" applyNumberFormat="1" applyFont="1" applyFill="1" applyBorder="1" applyAlignment="1">
      <alignment horizontal="center" vertical="center" wrapText="1"/>
    </xf>
    <xf numFmtId="165" fontId="41" fillId="4" borderId="1" xfId="2" quotePrefix="1" applyNumberFormat="1" applyFont="1" applyFill="1" applyBorder="1" applyAlignment="1">
      <alignment horizontal="right" vertical="center" wrapText="1"/>
    </xf>
    <xf numFmtId="165" fontId="41" fillId="4" borderId="76" xfId="2" quotePrefix="1" applyNumberFormat="1" applyFont="1" applyFill="1" applyBorder="1" applyAlignment="1">
      <alignment horizontal="right" vertical="center" wrapText="1"/>
    </xf>
    <xf numFmtId="0" fontId="2" fillId="4" borderId="18" xfId="2" applyFont="1" applyFill="1" applyBorder="1" applyAlignment="1">
      <alignment horizontal="left" vertical="center" wrapText="1"/>
    </xf>
    <xf numFmtId="0" fontId="2" fillId="4" borderId="1" xfId="2" applyFont="1" applyFill="1" applyBorder="1" applyAlignment="1">
      <alignment horizontal="left" vertical="center" wrapText="1"/>
    </xf>
    <xf numFmtId="164" fontId="2" fillId="4" borderId="1" xfId="2" applyNumberFormat="1" applyFont="1" applyFill="1" applyBorder="1" applyAlignment="1">
      <alignment horizontal="right" vertical="center" wrapText="1"/>
    </xf>
    <xf numFmtId="9" fontId="2" fillId="5" borderId="1" xfId="2" applyNumberFormat="1" applyFont="1" applyFill="1" applyBorder="1" applyAlignment="1" applyProtection="1">
      <alignment horizontal="center" vertical="center" wrapText="1"/>
      <protection locked="0"/>
    </xf>
    <xf numFmtId="164" fontId="2" fillId="4" borderId="3" xfId="2" applyNumberFormat="1" applyFont="1" applyFill="1" applyBorder="1" applyAlignment="1">
      <alignment horizontal="right" vertical="center" wrapText="1"/>
    </xf>
    <xf numFmtId="164" fontId="2" fillId="4" borderId="76" xfId="2" applyNumberFormat="1" applyFont="1" applyFill="1" applyBorder="1" applyAlignment="1">
      <alignment horizontal="right" vertical="center" wrapText="1"/>
    </xf>
    <xf numFmtId="164" fontId="2" fillId="8" borderId="8" xfId="2" applyNumberFormat="1" applyFont="1" applyFill="1" applyBorder="1" applyAlignment="1">
      <alignment horizontal="right" vertical="center" wrapText="1"/>
    </xf>
    <xf numFmtId="164" fontId="2" fillId="8" borderId="12" xfId="2" applyNumberFormat="1" applyFont="1" applyFill="1" applyBorder="1" applyAlignment="1">
      <alignment horizontal="right" vertical="center" wrapText="1"/>
    </xf>
    <xf numFmtId="164" fontId="4" fillId="8" borderId="75" xfId="2" applyNumberFormat="1" applyFont="1" applyFill="1" applyBorder="1" applyAlignment="1">
      <alignment horizontal="right" vertical="center" wrapText="1"/>
    </xf>
    <xf numFmtId="164" fontId="2" fillId="5" borderId="8" xfId="1" applyNumberFormat="1" applyFont="1" applyFill="1" applyBorder="1" applyAlignment="1" applyProtection="1">
      <alignment horizontal="right" vertical="top" wrapText="1"/>
      <protection locked="0"/>
    </xf>
    <xf numFmtId="164" fontId="2" fillId="4" borderId="8" xfId="0" applyNumberFormat="1" applyFont="1" applyFill="1" applyBorder="1" applyAlignment="1" applyProtection="1">
      <alignment horizontal="right" vertical="top" wrapText="1"/>
      <protection locked="0"/>
    </xf>
    <xf numFmtId="164" fontId="2" fillId="5" borderId="1" xfId="1" applyNumberFormat="1" applyFont="1" applyFill="1" applyBorder="1" applyAlignment="1" applyProtection="1">
      <alignment horizontal="right" vertical="top" wrapText="1"/>
      <protection locked="0"/>
    </xf>
    <xf numFmtId="164" fontId="2" fillId="4" borderId="1" xfId="0" applyNumberFormat="1" applyFont="1" applyFill="1" applyBorder="1" applyAlignment="1" applyProtection="1">
      <alignment horizontal="right" vertical="top" wrapText="1"/>
      <protection locked="0"/>
    </xf>
    <xf numFmtId="164" fontId="4" fillId="4" borderId="34" xfId="0" applyNumberFormat="1" applyFont="1" applyFill="1" applyBorder="1" applyAlignment="1">
      <alignment horizontal="right" vertical="top" wrapText="1"/>
    </xf>
    <xf numFmtId="164" fontId="2" fillId="5" borderId="54" xfId="1" applyNumberFormat="1" applyFont="1" applyFill="1" applyBorder="1" applyAlignment="1" applyProtection="1">
      <alignment horizontal="right" vertical="top" wrapText="1"/>
      <protection locked="0"/>
    </xf>
    <xf numFmtId="164" fontId="2" fillId="4" borderId="54" xfId="0" applyNumberFormat="1" applyFont="1" applyFill="1" applyBorder="1" applyAlignment="1" applyProtection="1">
      <alignment horizontal="right" vertical="top" wrapText="1"/>
      <protection locked="0"/>
    </xf>
    <xf numFmtId="164" fontId="4" fillId="4" borderId="50" xfId="0" applyNumberFormat="1" applyFont="1" applyFill="1" applyBorder="1" applyAlignment="1">
      <alignment horizontal="right" vertical="top" wrapText="1"/>
    </xf>
    <xf numFmtId="164" fontId="2" fillId="5" borderId="38" xfId="1" applyNumberFormat="1" applyFont="1" applyFill="1" applyBorder="1" applyAlignment="1" applyProtection="1">
      <alignment horizontal="right" vertical="top" wrapText="1"/>
      <protection locked="0"/>
    </xf>
    <xf numFmtId="164" fontId="2" fillId="4" borderId="38" xfId="0" applyNumberFormat="1" applyFont="1" applyFill="1" applyBorder="1" applyAlignment="1" applyProtection="1">
      <alignment horizontal="right" vertical="top" wrapText="1"/>
      <protection locked="0"/>
    </xf>
    <xf numFmtId="164" fontId="2" fillId="6" borderId="10" xfId="1" applyNumberFormat="1" applyFont="1" applyFill="1" applyBorder="1" applyAlignment="1" applyProtection="1">
      <alignment horizontal="right" vertical="top" wrapText="1"/>
    </xf>
    <xf numFmtId="164" fontId="41" fillId="6" borderId="10" xfId="0" applyNumberFormat="1" applyFont="1" applyFill="1" applyBorder="1" applyAlignment="1">
      <alignment horizontal="right" vertical="top" wrapText="1"/>
    </xf>
    <xf numFmtId="164" fontId="4" fillId="8" borderId="33" xfId="0" applyNumberFormat="1" applyFont="1" applyFill="1" applyBorder="1" applyAlignment="1">
      <alignment horizontal="right" vertical="top" wrapText="1"/>
    </xf>
    <xf numFmtId="164" fontId="4" fillId="8" borderId="54" xfId="0" applyNumberFormat="1" applyFont="1" applyFill="1" applyBorder="1" applyAlignment="1">
      <alignment horizontal="right" vertical="top" wrapText="1"/>
    </xf>
    <xf numFmtId="164" fontId="2" fillId="5" borderId="54" xfId="0" applyNumberFormat="1" applyFont="1" applyFill="1" applyBorder="1" applyAlignment="1" applyProtection="1">
      <alignment horizontal="right" vertical="top" wrapText="1"/>
      <protection locked="0"/>
    </xf>
    <xf numFmtId="164" fontId="2" fillId="4" borderId="4" xfId="0" applyNumberFormat="1" applyFont="1" applyFill="1" applyBorder="1" applyAlignment="1">
      <alignment horizontal="right" vertical="top" wrapText="1"/>
    </xf>
    <xf numFmtId="164" fontId="4" fillId="0" borderId="0" xfId="0" applyNumberFormat="1" applyFont="1" applyAlignment="1">
      <alignment horizontal="right" vertical="top" wrapText="1"/>
    </xf>
    <xf numFmtId="164" fontId="2" fillId="0" borderId="1" xfId="0" applyNumberFormat="1" applyFont="1" applyBorder="1" applyAlignment="1" applyProtection="1">
      <alignment horizontal="right" vertical="top" wrapText="1"/>
      <protection locked="0"/>
    </xf>
    <xf numFmtId="164" fontId="2" fillId="0" borderId="3" xfId="0" applyNumberFormat="1" applyFont="1" applyBorder="1" applyAlignment="1" applyProtection="1">
      <alignment horizontal="right" vertical="top" wrapText="1"/>
      <protection locked="0"/>
    </xf>
    <xf numFmtId="164" fontId="2" fillId="4" borderId="76" xfId="0" applyNumberFormat="1" applyFont="1" applyFill="1" applyBorder="1" applyAlignment="1" applyProtection="1">
      <alignment horizontal="right" vertical="top" wrapText="1"/>
      <protection locked="0"/>
    </xf>
    <xf numFmtId="164" fontId="2" fillId="0" borderId="54" xfId="0" applyNumberFormat="1" applyFont="1" applyBorder="1" applyAlignment="1" applyProtection="1">
      <alignment horizontal="right" vertical="top" wrapText="1"/>
      <protection locked="0"/>
    </xf>
    <xf numFmtId="164" fontId="2" fillId="0" borderId="14" xfId="0" applyNumberFormat="1" applyFont="1" applyBorder="1" applyAlignment="1" applyProtection="1">
      <alignment horizontal="right" vertical="top" wrapText="1"/>
      <protection locked="0"/>
    </xf>
    <xf numFmtId="164" fontId="2" fillId="4" borderId="63" xfId="0" applyNumberFormat="1" applyFont="1" applyFill="1" applyBorder="1" applyAlignment="1">
      <alignment horizontal="right" vertical="top" wrapText="1"/>
    </xf>
    <xf numFmtId="164" fontId="4" fillId="4" borderId="73" xfId="0" applyNumberFormat="1" applyFont="1" applyFill="1" applyBorder="1" applyAlignment="1">
      <alignment horizontal="right" vertical="top" wrapText="1"/>
    </xf>
    <xf numFmtId="164" fontId="2" fillId="4" borderId="3" xfId="0" applyNumberFormat="1" applyFont="1" applyFill="1" applyBorder="1" applyAlignment="1">
      <alignment horizontal="right" vertical="top" wrapText="1"/>
    </xf>
    <xf numFmtId="164" fontId="4" fillId="4" borderId="76" xfId="0" applyNumberFormat="1" applyFont="1" applyFill="1" applyBorder="1" applyAlignment="1">
      <alignment horizontal="right" vertical="top" wrapText="1"/>
    </xf>
    <xf numFmtId="164" fontId="2" fillId="8" borderId="63" xfId="0" applyNumberFormat="1" applyFont="1" applyFill="1" applyBorder="1" applyAlignment="1">
      <alignment horizontal="right" vertical="top" wrapText="1"/>
    </xf>
    <xf numFmtId="164" fontId="4" fillId="8" borderId="73" xfId="0" applyNumberFormat="1" applyFont="1" applyFill="1" applyBorder="1" applyAlignment="1">
      <alignment horizontal="right" vertical="top" wrapText="1"/>
    </xf>
    <xf numFmtId="164" fontId="4" fillId="8" borderId="68" xfId="0" applyNumberFormat="1" applyFont="1" applyFill="1" applyBorder="1" applyAlignment="1">
      <alignment horizontal="right" vertical="top" wrapText="1"/>
    </xf>
    <xf numFmtId="164" fontId="4" fillId="8" borderId="71" xfId="0" applyNumberFormat="1" applyFont="1" applyFill="1" applyBorder="1" applyAlignment="1">
      <alignment horizontal="right" vertical="top" wrapText="1"/>
    </xf>
    <xf numFmtId="164" fontId="4" fillId="8" borderId="1" xfId="0" applyNumberFormat="1" applyFont="1" applyFill="1" applyBorder="1" applyAlignment="1">
      <alignment horizontal="right" vertical="top" wrapText="1"/>
    </xf>
    <xf numFmtId="164" fontId="8" fillId="5" borderId="1" xfId="1" applyNumberFormat="1" applyFont="1" applyFill="1" applyBorder="1" applyAlignment="1" applyProtection="1">
      <alignment horizontal="right" wrapText="1"/>
      <protection locked="0"/>
    </xf>
    <xf numFmtId="164" fontId="5" fillId="4" borderId="1" xfId="1" applyNumberFormat="1" applyFont="1" applyFill="1" applyBorder="1" applyAlignment="1" applyProtection="1">
      <alignment horizontal="right" wrapText="1"/>
    </xf>
    <xf numFmtId="164" fontId="8" fillId="5" borderId="38" xfId="1" applyNumberFormat="1" applyFont="1" applyFill="1" applyBorder="1" applyAlignment="1" applyProtection="1">
      <alignment horizontal="right" wrapText="1"/>
      <protection locked="0"/>
    </xf>
    <xf numFmtId="164" fontId="5" fillId="4" borderId="38" xfId="1" applyNumberFormat="1" applyFont="1" applyFill="1" applyBorder="1" applyAlignment="1" applyProtection="1">
      <alignment horizontal="right" wrapText="1"/>
    </xf>
    <xf numFmtId="164" fontId="8" fillId="8" borderId="33" xfId="1" applyNumberFormat="1" applyFont="1" applyFill="1" applyBorder="1" applyAlignment="1" applyProtection="1">
      <alignment horizontal="right" wrapText="1"/>
    </xf>
    <xf numFmtId="164" fontId="8" fillId="8" borderId="63" xfId="1" applyNumberFormat="1" applyFont="1" applyFill="1" applyBorder="1" applyAlignment="1" applyProtection="1">
      <alignment horizontal="right" wrapText="1"/>
    </xf>
    <xf numFmtId="164" fontId="5" fillId="8" borderId="73" xfId="1" applyNumberFormat="1" applyFont="1" applyFill="1" applyBorder="1" applyAlignment="1" applyProtection="1">
      <alignment horizontal="right" wrapText="1"/>
    </xf>
    <xf numFmtId="164" fontId="8" fillId="8" borderId="38" xfId="1" applyNumberFormat="1" applyFont="1" applyFill="1" applyBorder="1" applyAlignment="1" applyProtection="1">
      <alignment horizontal="right" wrapText="1"/>
    </xf>
    <xf numFmtId="164" fontId="8" fillId="8" borderId="26" xfId="1" applyNumberFormat="1" applyFont="1" applyFill="1" applyBorder="1" applyAlignment="1" applyProtection="1">
      <alignment horizontal="right" wrapText="1"/>
    </xf>
    <xf numFmtId="164" fontId="5" fillId="8" borderId="74" xfId="1" applyNumberFormat="1" applyFont="1" applyFill="1" applyBorder="1" applyAlignment="1" applyProtection="1">
      <alignment horizontal="right" wrapText="1"/>
    </xf>
    <xf numFmtId="164" fontId="5" fillId="8" borderId="43" xfId="1" applyNumberFormat="1" applyFont="1" applyFill="1" applyBorder="1" applyAlignment="1" applyProtection="1">
      <alignment horizontal="right" wrapText="1"/>
    </xf>
    <xf numFmtId="164" fontId="5" fillId="8" borderId="72" xfId="1" applyNumberFormat="1" applyFont="1" applyFill="1" applyBorder="1" applyAlignment="1" applyProtection="1">
      <alignment horizontal="right" wrapText="1"/>
    </xf>
    <xf numFmtId="164" fontId="5" fillId="8" borderId="70" xfId="1" applyNumberFormat="1" applyFont="1" applyFill="1" applyBorder="1" applyAlignment="1" applyProtection="1">
      <alignment horizontal="right" wrapText="1"/>
    </xf>
    <xf numFmtId="164" fontId="2" fillId="5" borderId="14" xfId="1" applyNumberFormat="1" applyFont="1" applyFill="1" applyBorder="1" applyAlignment="1" applyProtection="1">
      <alignment horizontal="right" vertical="center" wrapText="1"/>
      <protection locked="0"/>
    </xf>
    <xf numFmtId="164" fontId="0" fillId="5" borderId="14" xfId="1" applyNumberFormat="1" applyFont="1" applyFill="1" applyBorder="1" applyAlignment="1" applyProtection="1">
      <alignment horizontal="right" vertical="center" wrapText="1"/>
      <protection locked="0"/>
    </xf>
    <xf numFmtId="164" fontId="2" fillId="5" borderId="1" xfId="0" applyNumberFormat="1" applyFont="1" applyFill="1" applyBorder="1" applyAlignment="1" applyProtection="1">
      <alignment horizontal="right" vertical="center" wrapText="1"/>
      <protection locked="0"/>
    </xf>
    <xf numFmtId="164" fontId="2" fillId="5" borderId="1" xfId="1" applyNumberFormat="1" applyFont="1" applyFill="1" applyBorder="1" applyAlignment="1" applyProtection="1">
      <alignment horizontal="right" vertical="center" wrapText="1"/>
      <protection locked="0"/>
    </xf>
    <xf numFmtId="164" fontId="2" fillId="5" borderId="54" xfId="0" applyNumberFormat="1" applyFont="1" applyFill="1" applyBorder="1" applyAlignment="1" applyProtection="1">
      <alignment horizontal="right" vertical="center" wrapText="1"/>
      <protection locked="0"/>
    </xf>
    <xf numFmtId="164" fontId="2" fillId="5" borderId="54" xfId="1" applyNumberFormat="1" applyFont="1" applyFill="1" applyBorder="1" applyAlignment="1" applyProtection="1">
      <alignment horizontal="right" vertical="center" wrapText="1"/>
      <protection locked="0"/>
    </xf>
    <xf numFmtId="165" fontId="5" fillId="6" borderId="46" xfId="0" applyNumberFormat="1" applyFont="1" applyFill="1" applyBorder="1" applyAlignment="1">
      <alignment horizontal="center" vertical="center" wrapText="1"/>
    </xf>
    <xf numFmtId="0" fontId="5" fillId="6" borderId="47" xfId="0" applyFont="1" applyFill="1" applyBorder="1" applyAlignment="1">
      <alignment horizontal="center" vertical="center" wrapText="1"/>
    </xf>
    <xf numFmtId="0" fontId="5" fillId="6" borderId="63" xfId="0" applyFont="1" applyFill="1" applyBorder="1" applyAlignment="1">
      <alignment horizontal="center" vertical="center" wrapText="1"/>
    </xf>
    <xf numFmtId="164" fontId="4" fillId="8" borderId="37" xfId="0" applyNumberFormat="1" applyFont="1" applyFill="1" applyBorder="1" applyAlignment="1">
      <alignment horizontal="right" vertical="center" wrapText="1"/>
    </xf>
    <xf numFmtId="164" fontId="2" fillId="5" borderId="3" xfId="0" applyNumberFormat="1" applyFont="1" applyFill="1" applyBorder="1" applyAlignment="1" applyProtection="1">
      <alignment horizontal="right" vertical="center" wrapText="1"/>
      <protection locked="0"/>
    </xf>
    <xf numFmtId="165" fontId="5" fillId="6" borderId="58" xfId="0" applyNumberFormat="1" applyFont="1" applyFill="1" applyBorder="1" applyAlignment="1">
      <alignment horizontal="center" vertical="center" wrapText="1"/>
    </xf>
    <xf numFmtId="164" fontId="2" fillId="4" borderId="18" xfId="0" applyNumberFormat="1" applyFont="1" applyFill="1" applyBorder="1" applyAlignment="1">
      <alignment horizontal="right" vertical="center" wrapText="1"/>
    </xf>
    <xf numFmtId="164" fontId="2" fillId="4" borderId="14" xfId="0" applyNumberFormat="1" applyFont="1" applyFill="1" applyBorder="1" applyAlignment="1">
      <alignment horizontal="right" vertical="top" wrapText="1"/>
    </xf>
    <xf numFmtId="164" fontId="2" fillId="8" borderId="4" xfId="0" applyNumberFormat="1" applyFont="1" applyFill="1" applyBorder="1" applyAlignment="1">
      <alignment horizontal="right" vertical="top" wrapText="1"/>
    </xf>
    <xf numFmtId="164" fontId="2" fillId="8" borderId="9" xfId="0" applyNumberFormat="1" applyFont="1" applyFill="1" applyBorder="1" applyAlignment="1">
      <alignment horizontal="right" vertical="top" wrapText="1"/>
    </xf>
    <xf numFmtId="164" fontId="4" fillId="8" borderId="78" xfId="0" applyNumberFormat="1" applyFont="1" applyFill="1" applyBorder="1" applyAlignment="1">
      <alignment horizontal="right" vertical="top" wrapText="1"/>
    </xf>
    <xf numFmtId="164" fontId="2" fillId="8" borderId="1" xfId="0" applyNumberFormat="1" applyFont="1" applyFill="1" applyBorder="1" applyAlignment="1">
      <alignment horizontal="right" vertical="top" wrapText="1"/>
    </xf>
    <xf numFmtId="164" fontId="2" fillId="8" borderId="3" xfId="0" applyNumberFormat="1" applyFont="1" applyFill="1" applyBorder="1" applyAlignment="1">
      <alignment horizontal="right" vertical="top" wrapText="1"/>
    </xf>
    <xf numFmtId="164" fontId="4" fillId="8" borderId="76" xfId="0" applyNumberFormat="1" applyFont="1" applyFill="1" applyBorder="1" applyAlignment="1">
      <alignment horizontal="right" vertical="top" wrapText="1"/>
    </xf>
    <xf numFmtId="0" fontId="44" fillId="0" borderId="30" xfId="0" applyFont="1" applyBorder="1" applyAlignment="1">
      <alignment vertical="center" wrapText="1"/>
    </xf>
    <xf numFmtId="0" fontId="44" fillId="0" borderId="61" xfId="0" applyFont="1" applyBorder="1" applyAlignment="1">
      <alignment vertical="center" wrapText="1"/>
    </xf>
    <xf numFmtId="0" fontId="2" fillId="5" borderId="14" xfId="0" applyFont="1" applyFill="1" applyBorder="1" applyAlignment="1" applyProtection="1">
      <alignment horizontal="left" vertical="center"/>
      <protection locked="0"/>
    </xf>
    <xf numFmtId="0" fontId="2" fillId="5" borderId="14" xfId="0" applyFont="1" applyFill="1" applyBorder="1" applyAlignment="1" applyProtection="1">
      <alignment horizontal="left" vertical="center" wrapText="1"/>
      <protection locked="0"/>
    </xf>
    <xf numFmtId="0" fontId="0" fillId="5" borderId="14" xfId="0" applyFill="1" applyBorder="1" applyAlignment="1" applyProtection="1">
      <alignment horizontal="left" vertical="center" wrapText="1"/>
      <protection locked="0"/>
    </xf>
    <xf numFmtId="0" fontId="2" fillId="5" borderId="60" xfId="0" applyFont="1" applyFill="1" applyBorder="1" applyAlignment="1" applyProtection="1">
      <alignment horizontal="left" vertical="center" wrapText="1"/>
      <protection locked="0"/>
    </xf>
    <xf numFmtId="0" fontId="2" fillId="5" borderId="60" xfId="0" applyFont="1" applyFill="1" applyBorder="1" applyAlignment="1" applyProtection="1">
      <alignment horizontal="left" vertical="center"/>
      <protection locked="0"/>
    </xf>
    <xf numFmtId="0" fontId="2" fillId="5" borderId="2" xfId="0" applyFont="1" applyFill="1" applyBorder="1" applyAlignment="1" applyProtection="1">
      <alignment horizontal="left" vertical="center" wrapText="1"/>
      <protection locked="0"/>
    </xf>
    <xf numFmtId="0" fontId="2" fillId="5" borderId="45" xfId="0" applyFont="1" applyFill="1" applyBorder="1" applyAlignment="1" applyProtection="1">
      <alignment horizontal="left" vertical="center" wrapText="1"/>
      <protection locked="0"/>
    </xf>
    <xf numFmtId="0" fontId="4" fillId="8" borderId="48" xfId="0" applyFont="1" applyFill="1" applyBorder="1" applyAlignment="1">
      <alignment horizontal="right" vertical="center" wrapText="1"/>
    </xf>
    <xf numFmtId="0" fontId="4" fillId="8" borderId="39" xfId="0" applyFont="1" applyFill="1" applyBorder="1" applyAlignment="1">
      <alignment horizontal="right" vertical="center" wrapText="1"/>
    </xf>
    <xf numFmtId="49" fontId="4" fillId="8" borderId="39" xfId="2" applyNumberFormat="1" applyFont="1" applyFill="1" applyBorder="1" applyAlignment="1">
      <alignment horizontal="right" vertical="center" wrapText="1"/>
    </xf>
    <xf numFmtId="0" fontId="4" fillId="8" borderId="6" xfId="0" applyFont="1" applyFill="1" applyBorder="1" applyAlignment="1">
      <alignment horizontal="right" vertical="center" wrapText="1"/>
    </xf>
    <xf numFmtId="164" fontId="4" fillId="4" borderId="77" xfId="0" applyNumberFormat="1" applyFont="1" applyFill="1" applyBorder="1" applyAlignment="1">
      <alignment horizontal="right" vertical="top" wrapText="1"/>
    </xf>
    <xf numFmtId="164" fontId="4" fillId="4" borderId="68" xfId="0" applyNumberFormat="1" applyFont="1" applyFill="1" applyBorder="1" applyAlignment="1">
      <alignment horizontal="right" vertical="top" wrapText="1"/>
    </xf>
    <xf numFmtId="164" fontId="4" fillId="4" borderId="71" xfId="0" applyNumberFormat="1" applyFont="1" applyFill="1" applyBorder="1" applyAlignment="1">
      <alignment horizontal="right" vertical="top" wrapText="1"/>
    </xf>
    <xf numFmtId="0" fontId="4" fillId="8" borderId="29" xfId="0" applyFont="1" applyFill="1" applyBorder="1" applyAlignment="1">
      <alignment horizontal="right" vertical="center" wrapText="1"/>
    </xf>
    <xf numFmtId="0" fontId="4" fillId="8" borderId="13" xfId="0" applyFont="1" applyFill="1" applyBorder="1" applyAlignment="1">
      <alignment horizontal="right" vertical="center" wrapText="1"/>
    </xf>
    <xf numFmtId="0" fontId="4" fillId="8" borderId="53" xfId="0" applyFont="1" applyFill="1" applyBorder="1" applyAlignment="1">
      <alignment horizontal="right" vertical="center" wrapText="1"/>
    </xf>
    <xf numFmtId="164" fontId="41" fillId="4" borderId="9" xfId="1" applyNumberFormat="1" applyFont="1" applyFill="1" applyBorder="1" applyAlignment="1" applyProtection="1">
      <alignment horizontal="right" vertical="center" wrapText="1"/>
    </xf>
    <xf numFmtId="164" fontId="41" fillId="4" borderId="14" xfId="1" applyNumberFormat="1" applyFont="1" applyFill="1" applyBorder="1" applyAlignment="1" applyProtection="1">
      <alignment horizontal="right" vertical="center" wrapText="1"/>
    </xf>
    <xf numFmtId="164" fontId="2" fillId="0" borderId="14" xfId="1" applyNumberFormat="1" applyFont="1" applyBorder="1" applyAlignment="1" applyProtection="1">
      <alignment horizontal="right" vertical="center"/>
      <protection locked="0"/>
    </xf>
    <xf numFmtId="164" fontId="2" fillId="0" borderId="14" xfId="1" applyNumberFormat="1" applyFont="1" applyBorder="1" applyAlignment="1" applyProtection="1">
      <alignment horizontal="right" vertical="center" wrapText="1"/>
      <protection locked="0"/>
    </xf>
    <xf numFmtId="164" fontId="0" fillId="0" borderId="14" xfId="1" applyNumberFormat="1" applyFont="1" applyBorder="1" applyAlignment="1" applyProtection="1">
      <alignment horizontal="right" vertical="center" wrapText="1"/>
      <protection locked="0"/>
    </xf>
    <xf numFmtId="164" fontId="0" fillId="0" borderId="14" xfId="1" applyNumberFormat="1" applyFont="1" applyBorder="1" applyAlignment="1" applyProtection="1">
      <alignment horizontal="right" vertical="center"/>
      <protection locked="0"/>
    </xf>
    <xf numFmtId="0" fontId="41" fillId="4" borderId="9" xfId="0" quotePrefix="1" applyFont="1" applyFill="1" applyBorder="1" applyAlignment="1">
      <alignment horizontal="right" vertical="center" wrapText="1"/>
    </xf>
    <xf numFmtId="0" fontId="41" fillId="4" borderId="14" xfId="0" quotePrefix="1" applyFont="1" applyFill="1" applyBorder="1" applyAlignment="1">
      <alignment horizontal="right" vertical="center" wrapText="1"/>
    </xf>
    <xf numFmtId="0" fontId="2" fillId="8" borderId="64" xfId="0" applyFont="1" applyFill="1" applyBorder="1" applyAlignment="1">
      <alignment horizontal="right" vertical="center" wrapText="1"/>
    </xf>
    <xf numFmtId="0" fontId="2" fillId="8" borderId="48" xfId="0" applyFont="1" applyFill="1" applyBorder="1" applyAlignment="1">
      <alignment horizontal="right" vertical="center" wrapText="1"/>
    </xf>
    <xf numFmtId="0" fontId="4" fillId="6" borderId="39" xfId="0" applyFont="1" applyFill="1" applyBorder="1" applyAlignment="1">
      <alignment horizontal="center" vertical="center" wrapText="1"/>
    </xf>
    <xf numFmtId="164" fontId="2" fillId="8" borderId="8" xfId="0" applyNumberFormat="1" applyFont="1" applyFill="1" applyBorder="1" applyAlignment="1">
      <alignment horizontal="right" vertical="center" wrapText="1"/>
    </xf>
    <xf numFmtId="164" fontId="2" fillId="8" borderId="1" xfId="0" applyNumberFormat="1" applyFont="1" applyFill="1" applyBorder="1" applyAlignment="1">
      <alignment horizontal="right" vertical="center" wrapText="1"/>
    </xf>
    <xf numFmtId="164" fontId="2" fillId="8" borderId="3" xfId="0" applyNumberFormat="1" applyFont="1" applyFill="1" applyBorder="1" applyAlignment="1">
      <alignment horizontal="right" vertical="center" wrapText="1"/>
    </xf>
    <xf numFmtId="164" fontId="2" fillId="8" borderId="2" xfId="0" applyNumberFormat="1" applyFont="1" applyFill="1" applyBorder="1" applyAlignment="1">
      <alignment horizontal="right" vertical="center" wrapText="1"/>
    </xf>
    <xf numFmtId="10" fontId="2" fillId="8" borderId="23" xfId="0" applyNumberFormat="1" applyFont="1" applyFill="1" applyBorder="1" applyAlignment="1">
      <alignment horizontal="center" vertical="center" wrapText="1"/>
    </xf>
    <xf numFmtId="164" fontId="2" fillId="8" borderId="12" xfId="0" applyNumberFormat="1" applyFont="1" applyFill="1" applyBorder="1" applyAlignment="1">
      <alignment horizontal="right" vertical="center" wrapText="1"/>
    </xf>
    <xf numFmtId="164" fontId="2" fillId="8" borderId="15" xfId="0" applyNumberFormat="1" applyFont="1" applyFill="1" applyBorder="1" applyAlignment="1">
      <alignment horizontal="right" vertical="center" wrapText="1"/>
    </xf>
    <xf numFmtId="10" fontId="2" fillId="8" borderId="32" xfId="0" applyNumberFormat="1" applyFont="1" applyFill="1" applyBorder="1" applyAlignment="1">
      <alignment horizontal="center" vertical="center" wrapText="1"/>
    </xf>
    <xf numFmtId="164" fontId="4" fillId="8" borderId="1" xfId="0" applyNumberFormat="1" applyFont="1" applyFill="1" applyBorder="1" applyAlignment="1">
      <alignment horizontal="right" vertical="center" wrapText="1"/>
    </xf>
    <xf numFmtId="164" fontId="4" fillId="8" borderId="3" xfId="0" applyNumberFormat="1" applyFont="1" applyFill="1" applyBorder="1" applyAlignment="1">
      <alignment horizontal="right" vertical="center" wrapText="1"/>
    </xf>
    <xf numFmtId="164" fontId="4" fillId="8" borderId="15" xfId="0" applyNumberFormat="1" applyFont="1" applyFill="1" applyBorder="1" applyAlignment="1">
      <alignment horizontal="right" vertical="center" wrapText="1"/>
    </xf>
    <xf numFmtId="10" fontId="4" fillId="8" borderId="32" xfId="0" applyNumberFormat="1" applyFont="1" applyFill="1" applyBorder="1" applyAlignment="1">
      <alignment horizontal="center" vertical="center" wrapText="1"/>
    </xf>
    <xf numFmtId="0" fontId="4" fillId="8" borderId="11" xfId="0" applyFont="1" applyFill="1" applyBorder="1" applyAlignment="1">
      <alignment horizontal="right" vertical="center" wrapText="1"/>
    </xf>
    <xf numFmtId="49" fontId="4" fillId="8" borderId="53" xfId="2" applyNumberFormat="1" applyFont="1" applyFill="1" applyBorder="1" applyAlignment="1">
      <alignment horizontal="right" vertical="center" wrapText="1"/>
    </xf>
    <xf numFmtId="3" fontId="2" fillId="8" borderId="12" xfId="2" applyNumberFormat="1" applyFont="1" applyFill="1" applyBorder="1" applyAlignment="1">
      <alignment horizontal="center" vertical="center" wrapText="1"/>
    </xf>
    <xf numFmtId="10" fontId="2" fillId="8" borderId="6" xfId="2" applyNumberFormat="1" applyFont="1" applyFill="1" applyBorder="1" applyAlignment="1">
      <alignment horizontal="center" vertical="center" wrapText="1"/>
    </xf>
    <xf numFmtId="3" fontId="2" fillId="8" borderId="14" xfId="2" applyNumberFormat="1" applyFont="1" applyFill="1" applyBorder="1" applyAlignment="1">
      <alignment horizontal="center" vertical="center" wrapText="1"/>
    </xf>
    <xf numFmtId="10" fontId="2" fillId="8" borderId="48" xfId="2" applyNumberFormat="1" applyFont="1" applyFill="1" applyBorder="1" applyAlignment="1">
      <alignment horizontal="center" vertical="center" wrapText="1"/>
    </xf>
    <xf numFmtId="165" fontId="2" fillId="8" borderId="68" xfId="2" applyNumberFormat="1" applyFont="1" applyFill="1" applyBorder="1" applyAlignment="1">
      <alignment horizontal="center" vertical="center" wrapText="1"/>
    </xf>
    <xf numFmtId="9" fontId="4" fillId="8" borderId="39" xfId="2" applyNumberFormat="1" applyFont="1" applyFill="1" applyBorder="1" applyAlignment="1">
      <alignment horizontal="center" vertical="center" wrapText="1"/>
    </xf>
    <xf numFmtId="165" fontId="4" fillId="8" borderId="68" xfId="2" applyNumberFormat="1" applyFont="1" applyFill="1" applyBorder="1" applyAlignment="1">
      <alignment horizontal="center" vertical="center" wrapText="1"/>
    </xf>
    <xf numFmtId="9" fontId="41" fillId="4" borderId="8" xfId="2" quotePrefix="1" applyNumberFormat="1" applyFont="1" applyFill="1" applyBorder="1" applyAlignment="1">
      <alignment horizontal="right" vertical="center" wrapText="1"/>
    </xf>
    <xf numFmtId="165" fontId="8" fillId="0" borderId="0" xfId="0" applyNumberFormat="1" applyFont="1" applyAlignment="1">
      <alignment vertical="center" wrapText="1"/>
    </xf>
    <xf numFmtId="165" fontId="41" fillId="4" borderId="12" xfId="2" quotePrefix="1" applyNumberFormat="1" applyFont="1" applyFill="1" applyBorder="1" applyAlignment="1">
      <alignment horizontal="right" vertical="center" wrapText="1"/>
    </xf>
    <xf numFmtId="164" fontId="4" fillId="8" borderId="50" xfId="0" applyNumberFormat="1" applyFont="1" applyFill="1" applyBorder="1" applyAlignment="1">
      <alignment horizontal="right" vertical="top" wrapText="1"/>
    </xf>
    <xf numFmtId="164" fontId="4" fillId="8" borderId="38" xfId="0" applyNumberFormat="1" applyFont="1" applyFill="1" applyBorder="1" applyAlignment="1">
      <alignment horizontal="right" vertical="top" wrapText="1"/>
    </xf>
    <xf numFmtId="0" fontId="41" fillId="4" borderId="33" xfId="0" quotePrefix="1" applyFont="1" applyFill="1" applyBorder="1" applyAlignment="1">
      <alignment horizontal="right" vertical="top" wrapText="1"/>
    </xf>
    <xf numFmtId="0" fontId="5" fillId="6" borderId="6" xfId="0" applyFont="1" applyFill="1" applyBorder="1" applyAlignment="1">
      <alignment horizontal="right" wrapText="1"/>
    </xf>
    <xf numFmtId="0" fontId="5" fillId="6" borderId="64" xfId="0" applyFont="1" applyFill="1" applyBorder="1" applyAlignment="1">
      <alignment horizontal="center" vertical="center" wrapText="1"/>
    </xf>
    <xf numFmtId="0" fontId="2" fillId="0" borderId="55" xfId="0" applyFont="1" applyBorder="1" applyAlignment="1" applyProtection="1">
      <alignment horizontal="left" vertical="top" wrapText="1"/>
      <protection locked="0"/>
    </xf>
    <xf numFmtId="0" fontId="2" fillId="0" borderId="29"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1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56"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57" xfId="0" applyFont="1" applyBorder="1" applyAlignment="1" applyProtection="1">
      <alignment horizontal="left" vertical="top" wrapText="1"/>
      <protection locked="0"/>
    </xf>
    <xf numFmtId="0" fontId="4" fillId="6" borderId="56" xfId="0" applyFont="1" applyFill="1" applyBorder="1" applyAlignment="1">
      <alignment horizontal="left" vertical="top" wrapText="1" readingOrder="1"/>
    </xf>
    <xf numFmtId="0" fontId="4" fillId="6" borderId="31" xfId="0" applyFont="1" applyFill="1" applyBorder="1" applyAlignment="1">
      <alignment horizontal="left" vertical="top" wrapText="1" readingOrder="1"/>
    </xf>
    <xf numFmtId="0" fontId="4" fillId="6" borderId="57" xfId="0" applyFont="1" applyFill="1" applyBorder="1" applyAlignment="1">
      <alignment horizontal="left" vertical="top" wrapText="1" readingOrder="1"/>
    </xf>
    <xf numFmtId="164" fontId="4" fillId="4" borderId="68" xfId="0" applyNumberFormat="1" applyFont="1" applyFill="1" applyBorder="1" applyAlignment="1">
      <alignment horizontal="right" wrapText="1"/>
    </xf>
    <xf numFmtId="164" fontId="4" fillId="4" borderId="39" xfId="0" applyNumberFormat="1" applyFont="1" applyFill="1" applyBorder="1" applyAlignment="1">
      <alignment horizontal="right" wrapText="1"/>
    </xf>
    <xf numFmtId="10" fontId="2" fillId="0" borderId="14" xfId="0" applyNumberFormat="1" applyFont="1" applyBorder="1" applyAlignment="1" applyProtection="1">
      <alignment horizontal="left" vertical="center" wrapText="1"/>
      <protection locked="0"/>
    </xf>
    <xf numFmtId="10" fontId="2" fillId="0" borderId="61" xfId="0" applyNumberFormat="1" applyFont="1" applyBorder="1" applyAlignment="1" applyProtection="1">
      <alignment horizontal="left" vertical="center" wrapText="1"/>
      <protection locked="0"/>
    </xf>
    <xf numFmtId="0" fontId="4" fillId="6" borderId="53" xfId="0" applyFont="1" applyFill="1" applyBorder="1" applyAlignment="1">
      <alignment horizontal="center" vertical="center" wrapText="1"/>
    </xf>
    <xf numFmtId="0" fontId="4" fillId="6" borderId="36" xfId="0" applyFont="1" applyFill="1" applyBorder="1" applyAlignment="1">
      <alignment horizontal="center" vertical="center" wrapText="1"/>
    </xf>
    <xf numFmtId="0" fontId="41" fillId="5" borderId="12" xfId="0" applyFont="1" applyFill="1" applyBorder="1" applyAlignment="1" applyProtection="1">
      <alignment horizontal="left" vertical="center" wrapText="1"/>
      <protection locked="0"/>
    </xf>
    <xf numFmtId="0" fontId="41" fillId="5" borderId="21" xfId="0" applyFont="1" applyFill="1" applyBorder="1" applyAlignment="1" applyProtection="1">
      <alignment horizontal="left" vertical="center" wrapText="1"/>
      <protection locked="0"/>
    </xf>
    <xf numFmtId="10" fontId="2" fillId="0" borderId="3" xfId="0" applyNumberFormat="1" applyFont="1" applyBorder="1" applyAlignment="1" applyProtection="1">
      <alignment horizontal="left" vertical="center" wrapText="1"/>
      <protection locked="0"/>
    </xf>
    <xf numFmtId="10" fontId="2" fillId="0" borderId="19" xfId="0" applyNumberFormat="1" applyFont="1" applyBorder="1" applyAlignment="1" applyProtection="1">
      <alignment horizontal="left" vertical="center" wrapText="1"/>
      <protection locked="0"/>
    </xf>
    <xf numFmtId="0" fontId="3" fillId="4" borderId="37" xfId="0" applyFont="1" applyFill="1" applyBorder="1" applyAlignment="1">
      <alignment vertical="center" wrapText="1"/>
    </xf>
    <xf numFmtId="0" fontId="3" fillId="4" borderId="53" xfId="0" applyFont="1" applyFill="1" applyBorder="1" applyAlignment="1">
      <alignment vertical="center" wrapText="1"/>
    </xf>
    <xf numFmtId="0" fontId="3" fillId="4" borderId="36" xfId="0" applyFont="1" applyFill="1" applyBorder="1" applyAlignment="1">
      <alignment vertical="center" wrapText="1"/>
    </xf>
    <xf numFmtId="49" fontId="4" fillId="0" borderId="8" xfId="0" applyNumberFormat="1" applyFont="1" applyBorder="1" applyAlignment="1">
      <alignment horizontal="center" vertical="center" wrapText="1"/>
    </xf>
    <xf numFmtId="49" fontId="39" fillId="0" borderId="0" xfId="0" applyNumberFormat="1" applyFont="1" applyAlignment="1">
      <alignment horizontal="center" vertical="center" wrapText="1"/>
    </xf>
    <xf numFmtId="0" fontId="35" fillId="6" borderId="55" xfId="0" applyFont="1" applyFill="1" applyBorder="1" applyAlignment="1">
      <alignment horizontal="center" vertical="center" wrapText="1"/>
    </xf>
    <xf numFmtId="0" fontId="35" fillId="6" borderId="29" xfId="0" applyFont="1" applyFill="1" applyBorder="1" applyAlignment="1">
      <alignment horizontal="center" vertical="center" wrapText="1"/>
    </xf>
    <xf numFmtId="0" fontId="35" fillId="6" borderId="30" xfId="0" applyFont="1" applyFill="1" applyBorder="1" applyAlignment="1">
      <alignment horizontal="center" vertical="center" wrapText="1"/>
    </xf>
    <xf numFmtId="0" fontId="8" fillId="0" borderId="11"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5" fillId="0" borderId="0" xfId="0" applyFont="1" applyAlignment="1">
      <alignment horizontal="right" vertical="center" wrapText="1"/>
    </xf>
    <xf numFmtId="164" fontId="8" fillId="0" borderId="10" xfId="0" applyNumberFormat="1" applyFont="1" applyBorder="1" applyAlignment="1" applyProtection="1">
      <alignment horizontal="left" vertical="center" wrapText="1"/>
      <protection locked="0"/>
    </xf>
    <xf numFmtId="164" fontId="5" fillId="4" borderId="10" xfId="0" applyNumberFormat="1" applyFont="1" applyFill="1" applyBorder="1" applyAlignment="1">
      <alignment horizontal="left" vertical="center" wrapText="1"/>
    </xf>
    <xf numFmtId="0" fontId="28" fillId="6" borderId="16" xfId="0" applyFont="1" applyFill="1" applyBorder="1" applyAlignment="1">
      <alignment horizontal="left" vertical="top" wrapText="1" readingOrder="1"/>
    </xf>
    <xf numFmtId="0" fontId="28" fillId="6" borderId="0" xfId="0" applyFont="1" applyFill="1" applyAlignment="1">
      <alignment horizontal="left" vertical="top" wrapText="1" readingOrder="1"/>
    </xf>
    <xf numFmtId="0" fontId="28" fillId="6" borderId="17" xfId="0" applyFont="1" applyFill="1" applyBorder="1" applyAlignment="1">
      <alignment horizontal="left" vertical="top" wrapText="1" readingOrder="1"/>
    </xf>
    <xf numFmtId="0" fontId="5" fillId="6" borderId="37" xfId="0" applyFont="1" applyFill="1" applyBorder="1" applyAlignment="1">
      <alignment horizontal="center" vertical="center" wrapText="1"/>
    </xf>
    <xf numFmtId="0" fontId="5" fillId="6" borderId="53"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0" xfId="0" applyFont="1" applyAlignment="1">
      <alignment horizontal="left" vertical="center" wrapText="1"/>
    </xf>
    <xf numFmtId="10" fontId="2" fillId="0" borderId="68" xfId="0" applyNumberFormat="1" applyFont="1" applyBorder="1" applyAlignment="1" applyProtection="1">
      <alignment horizontal="left" vertical="center" wrapText="1"/>
      <protection locked="0"/>
    </xf>
    <xf numFmtId="10" fontId="2" fillId="0" borderId="36" xfId="0" applyNumberFormat="1" applyFont="1" applyBorder="1" applyAlignment="1" applyProtection="1">
      <alignment horizontal="left" vertical="center" wrapText="1"/>
      <protection locked="0"/>
    </xf>
    <xf numFmtId="0" fontId="7" fillId="0" borderId="0" xfId="0" applyFont="1" applyAlignment="1">
      <alignment horizontal="left" vertical="center" wrapText="1" indent="1"/>
    </xf>
    <xf numFmtId="0" fontId="5" fillId="6" borderId="55" xfId="0" applyFont="1" applyFill="1" applyBorder="1" applyAlignment="1">
      <alignment horizontal="left" vertical="center" wrapText="1" indent="1"/>
    </xf>
    <xf numFmtId="0" fontId="5" fillId="6" borderId="29" xfId="0" applyFont="1" applyFill="1" applyBorder="1" applyAlignment="1">
      <alignment horizontal="left" vertical="center" wrapText="1" indent="1"/>
    </xf>
    <xf numFmtId="0" fontId="5" fillId="6" borderId="30" xfId="0" applyFont="1" applyFill="1" applyBorder="1" applyAlignment="1">
      <alignment horizontal="left" vertical="center" wrapText="1" indent="1"/>
    </xf>
    <xf numFmtId="0" fontId="3" fillId="4" borderId="37"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36" xfId="0" applyFont="1" applyFill="1" applyBorder="1" applyAlignment="1">
      <alignment horizontal="left" vertical="center" wrapText="1"/>
    </xf>
    <xf numFmtId="0" fontId="4" fillId="8" borderId="25" xfId="0" applyFont="1" applyFill="1" applyBorder="1" applyAlignment="1">
      <alignment horizontal="right" vertical="center" wrapText="1"/>
    </xf>
    <xf numFmtId="0" fontId="4" fillId="8" borderId="48" xfId="0" applyFont="1" applyFill="1" applyBorder="1" applyAlignment="1">
      <alignment horizontal="right" vertical="center" wrapText="1"/>
    </xf>
    <xf numFmtId="0" fontId="4" fillId="8" borderId="37" xfId="0" applyFont="1" applyFill="1" applyBorder="1" applyAlignment="1">
      <alignment horizontal="right" vertical="center" wrapText="1"/>
    </xf>
    <xf numFmtId="0" fontId="4" fillId="8" borderId="39" xfId="0" applyFont="1" applyFill="1" applyBorder="1" applyAlignment="1">
      <alignment horizontal="right" vertical="center" wrapText="1"/>
    </xf>
    <xf numFmtId="0" fontId="5" fillId="6" borderId="33" xfId="0" applyFont="1" applyFill="1" applyBorder="1" applyAlignment="1">
      <alignment horizontal="center" vertical="center" wrapText="1"/>
    </xf>
    <xf numFmtId="49" fontId="11" fillId="0" borderId="31" xfId="0" applyNumberFormat="1" applyFont="1" applyBorder="1" applyAlignment="1">
      <alignment horizontal="center" vertical="center" wrapText="1"/>
    </xf>
    <xf numFmtId="0" fontId="3" fillId="0" borderId="0" xfId="0" applyFont="1" applyAlignment="1">
      <alignment horizontal="right" vertical="center" wrapText="1"/>
    </xf>
    <xf numFmtId="49" fontId="3" fillId="0" borderId="0" xfId="0" applyNumberFormat="1" applyFont="1" applyAlignment="1">
      <alignment horizontal="left" vertical="center" wrapText="1"/>
    </xf>
    <xf numFmtId="0" fontId="2" fillId="0" borderId="55" xfId="0" applyFont="1" applyBorder="1" applyAlignment="1" applyProtection="1">
      <alignment vertical="top" wrapText="1"/>
      <protection locked="0"/>
    </xf>
    <xf numFmtId="0" fontId="2" fillId="0" borderId="29" xfId="0" applyFont="1" applyBorder="1" applyAlignment="1" applyProtection="1">
      <alignment vertical="top" wrapText="1"/>
      <protection locked="0"/>
    </xf>
    <xf numFmtId="0" fontId="2" fillId="0" borderId="30" xfId="0" applyFont="1" applyBorder="1" applyAlignment="1" applyProtection="1">
      <alignment vertical="top" wrapText="1"/>
      <protection locked="0"/>
    </xf>
    <xf numFmtId="0" fontId="2" fillId="0" borderId="56" xfId="0" applyFont="1" applyBorder="1" applyAlignment="1" applyProtection="1">
      <alignment vertical="top" wrapText="1"/>
      <protection locked="0"/>
    </xf>
    <xf numFmtId="0" fontId="2" fillId="0" borderId="31" xfId="0" applyFont="1" applyBorder="1" applyAlignment="1" applyProtection="1">
      <alignment vertical="top" wrapText="1"/>
      <protection locked="0"/>
    </xf>
    <xf numFmtId="0" fontId="2" fillId="0" borderId="57" xfId="0" applyFont="1" applyBorder="1" applyAlignment="1" applyProtection="1">
      <alignment vertical="top" wrapText="1"/>
      <protection locked="0"/>
    </xf>
    <xf numFmtId="0" fontId="5" fillId="6" borderId="38" xfId="0" applyFont="1" applyFill="1" applyBorder="1" applyAlignment="1">
      <alignment horizontal="center" vertical="center" wrapText="1"/>
    </xf>
    <xf numFmtId="0" fontId="15" fillId="6" borderId="55" xfId="0" applyFont="1" applyFill="1" applyBorder="1" applyAlignment="1">
      <alignment horizontal="left" vertical="center" wrapText="1"/>
    </xf>
    <xf numFmtId="0" fontId="4" fillId="6" borderId="29" xfId="0" applyFont="1" applyFill="1" applyBorder="1" applyAlignment="1">
      <alignment horizontal="left" vertical="center" wrapText="1"/>
    </xf>
    <xf numFmtId="0" fontId="4" fillId="6" borderId="30" xfId="0" applyFont="1" applyFill="1" applyBorder="1" applyAlignment="1">
      <alignment horizontal="left" vertical="center" wrapText="1"/>
    </xf>
    <xf numFmtId="0" fontId="4" fillId="6" borderId="56" xfId="0" applyFont="1" applyFill="1" applyBorder="1" applyAlignment="1">
      <alignment horizontal="left" vertical="center" wrapText="1"/>
    </xf>
    <xf numFmtId="0" fontId="4" fillId="6" borderId="31" xfId="0" applyFont="1" applyFill="1" applyBorder="1" applyAlignment="1">
      <alignment horizontal="left" vertical="center" wrapText="1"/>
    </xf>
    <xf numFmtId="0" fontId="4" fillId="6" borderId="57" xfId="0" applyFont="1" applyFill="1" applyBorder="1" applyAlignment="1">
      <alignment horizontal="left" vertical="center" wrapText="1"/>
    </xf>
    <xf numFmtId="0" fontId="4" fillId="0" borderId="31" xfId="0" applyFont="1" applyBorder="1" applyAlignment="1">
      <alignment vertical="center" wrapText="1"/>
    </xf>
    <xf numFmtId="165" fontId="5" fillId="6" borderId="46" xfId="0" applyNumberFormat="1" applyFont="1" applyFill="1" applyBorder="1" applyAlignment="1">
      <alignment horizontal="center" vertical="center" wrapText="1"/>
    </xf>
    <xf numFmtId="165" fontId="5" fillId="6" borderId="28" xfId="0" applyNumberFormat="1" applyFont="1" applyFill="1" applyBorder="1" applyAlignment="1">
      <alignment horizontal="center" vertical="center" wrapText="1"/>
    </xf>
    <xf numFmtId="0" fontId="5" fillId="6" borderId="47" xfId="0" applyFont="1" applyFill="1" applyBorder="1" applyAlignment="1">
      <alignment horizontal="center" vertical="center" wrapText="1"/>
    </xf>
    <xf numFmtId="0" fontId="5" fillId="6" borderId="22" xfId="0" applyFont="1" applyFill="1" applyBorder="1" applyAlignment="1">
      <alignment horizontal="center" vertical="center" wrapText="1"/>
    </xf>
    <xf numFmtId="165" fontId="5" fillId="6" borderId="33" xfId="0" applyNumberFormat="1" applyFont="1" applyFill="1" applyBorder="1" applyAlignment="1">
      <alignment horizontal="center" vertical="center" wrapText="1"/>
    </xf>
    <xf numFmtId="165" fontId="5" fillId="6" borderId="54" xfId="0" applyNumberFormat="1" applyFont="1" applyFill="1" applyBorder="1" applyAlignment="1">
      <alignment horizontal="center" vertical="center" wrapText="1"/>
    </xf>
    <xf numFmtId="0" fontId="5" fillId="6" borderId="63" xfId="0" applyFont="1" applyFill="1" applyBorder="1" applyAlignment="1">
      <alignment horizontal="center" vertical="center" wrapText="1"/>
    </xf>
    <xf numFmtId="1" fontId="5" fillId="6" borderId="46" xfId="0" applyNumberFormat="1" applyFont="1" applyFill="1" applyBorder="1" applyAlignment="1">
      <alignment horizontal="center" vertical="center" wrapText="1"/>
    </xf>
    <xf numFmtId="1" fontId="5" fillId="6" borderId="45" xfId="0" applyNumberFormat="1" applyFont="1" applyFill="1" applyBorder="1" applyAlignment="1">
      <alignment horizontal="center" vertical="center" wrapText="1"/>
    </xf>
    <xf numFmtId="0" fontId="4" fillId="8" borderId="58" xfId="0" applyFont="1" applyFill="1" applyBorder="1" applyAlignment="1">
      <alignment horizontal="right" vertical="center" wrapText="1"/>
    </xf>
    <xf numFmtId="0" fontId="4" fillId="8" borderId="64" xfId="0" applyFont="1" applyFill="1" applyBorder="1" applyAlignment="1">
      <alignment horizontal="right" vertical="center" wrapText="1"/>
    </xf>
    <xf numFmtId="0" fontId="2" fillId="0" borderId="37" xfId="0" applyFont="1" applyBorder="1" applyAlignment="1" applyProtection="1">
      <alignment vertical="top" wrapText="1"/>
      <protection locked="0"/>
    </xf>
    <xf numFmtId="0" fontId="2" fillId="0" borderId="53" xfId="0" applyFont="1" applyBorder="1" applyAlignment="1" applyProtection="1">
      <alignment vertical="top" wrapText="1"/>
      <protection locked="0"/>
    </xf>
    <xf numFmtId="0" fontId="2" fillId="0" borderId="36" xfId="0" applyFont="1" applyBorder="1" applyAlignment="1" applyProtection="1">
      <alignment vertical="top" wrapText="1"/>
      <protection locked="0"/>
    </xf>
    <xf numFmtId="0" fontId="4" fillId="6" borderId="37" xfId="0" applyFont="1" applyFill="1" applyBorder="1" applyAlignment="1">
      <alignment horizontal="left" vertical="center" wrapText="1"/>
    </xf>
    <xf numFmtId="0" fontId="4" fillId="6" borderId="53" xfId="0" applyFont="1" applyFill="1" applyBorder="1" applyAlignment="1">
      <alignment horizontal="left" vertical="center" wrapText="1"/>
    </xf>
    <xf numFmtId="0" fontId="4" fillId="6" borderId="36" xfId="0" applyFont="1" applyFill="1" applyBorder="1" applyAlignment="1">
      <alignment horizontal="left" vertical="center" wrapText="1"/>
    </xf>
    <xf numFmtId="0" fontId="2" fillId="5" borderId="55" xfId="0" applyFont="1" applyFill="1" applyBorder="1" applyAlignment="1" applyProtection="1">
      <alignment horizontal="left" vertical="center" wrapText="1"/>
      <protection locked="0"/>
    </xf>
    <xf numFmtId="0" fontId="2" fillId="5" borderId="29" xfId="0" applyFont="1" applyFill="1" applyBorder="1" applyAlignment="1" applyProtection="1">
      <alignment horizontal="left" vertical="center" wrapText="1"/>
      <protection locked="0"/>
    </xf>
    <xf numFmtId="0" fontId="2" fillId="5" borderId="30" xfId="0" applyFont="1" applyFill="1" applyBorder="1" applyAlignment="1" applyProtection="1">
      <alignment horizontal="left" vertical="center" wrapText="1"/>
      <protection locked="0"/>
    </xf>
    <xf numFmtId="0" fontId="2" fillId="5" borderId="16" xfId="0" applyFont="1" applyFill="1" applyBorder="1" applyAlignment="1" applyProtection="1">
      <alignment horizontal="left" vertical="center" wrapText="1"/>
      <protection locked="0"/>
    </xf>
    <xf numFmtId="0" fontId="2" fillId="5" borderId="0" xfId="0" applyFont="1" applyFill="1" applyAlignment="1" applyProtection="1">
      <alignment horizontal="left" vertical="center" wrapText="1"/>
      <protection locked="0"/>
    </xf>
    <xf numFmtId="0" fontId="2" fillId="5" borderId="17" xfId="0" applyFont="1" applyFill="1" applyBorder="1" applyAlignment="1" applyProtection="1">
      <alignment horizontal="left" vertical="center" wrapText="1"/>
      <protection locked="0"/>
    </xf>
    <xf numFmtId="0" fontId="2" fillId="5" borderId="56" xfId="0" applyFont="1" applyFill="1" applyBorder="1" applyAlignment="1" applyProtection="1">
      <alignment horizontal="left" vertical="center" wrapText="1"/>
      <protection locked="0"/>
    </xf>
    <xf numFmtId="0" fontId="2" fillId="5" borderId="31" xfId="0" applyFont="1" applyFill="1" applyBorder="1" applyAlignment="1" applyProtection="1">
      <alignment horizontal="left" vertical="center" wrapText="1"/>
      <protection locked="0"/>
    </xf>
    <xf numFmtId="0" fontId="2" fillId="5" borderId="57" xfId="0" applyFont="1" applyFill="1" applyBorder="1" applyAlignment="1" applyProtection="1">
      <alignment horizontal="left" vertical="center" wrapText="1"/>
      <protection locked="0"/>
    </xf>
    <xf numFmtId="0" fontId="4" fillId="6" borderId="55" xfId="0" applyFont="1" applyFill="1" applyBorder="1" applyAlignment="1">
      <alignment horizontal="left" vertical="center" wrapText="1"/>
    </xf>
    <xf numFmtId="49" fontId="5" fillId="6" borderId="33" xfId="2" applyNumberFormat="1" applyFont="1" applyFill="1" applyBorder="1" applyAlignment="1">
      <alignment horizontal="center" vertical="center" wrapText="1"/>
    </xf>
    <xf numFmtId="49" fontId="5" fillId="6" borderId="63" xfId="2" applyNumberFormat="1" applyFont="1" applyFill="1" applyBorder="1" applyAlignment="1">
      <alignment horizontal="center" vertical="center" wrapText="1"/>
    </xf>
    <xf numFmtId="0" fontId="5" fillId="6" borderId="69" xfId="2" applyFont="1" applyFill="1" applyBorder="1" applyAlignment="1">
      <alignment horizontal="center" vertical="center" wrapText="1"/>
    </xf>
    <xf numFmtId="0" fontId="5" fillId="6" borderId="70" xfId="2" applyFont="1" applyFill="1" applyBorder="1" applyAlignment="1">
      <alignment horizontal="center" vertical="center" wrapText="1"/>
    </xf>
    <xf numFmtId="49" fontId="5" fillId="6" borderId="49" xfId="2" applyNumberFormat="1" applyFont="1" applyFill="1" applyBorder="1" applyAlignment="1">
      <alignment horizontal="center" vertical="center" wrapText="1"/>
    </xf>
    <xf numFmtId="49" fontId="5" fillId="6" borderId="42" xfId="2" applyNumberFormat="1" applyFont="1" applyFill="1" applyBorder="1" applyAlignment="1">
      <alignment horizontal="center" vertical="center" wrapText="1"/>
    </xf>
    <xf numFmtId="49" fontId="5" fillId="6" borderId="50" xfId="2" applyNumberFormat="1" applyFont="1" applyFill="1" applyBorder="1" applyAlignment="1">
      <alignment horizontal="center" vertical="center" wrapText="1"/>
    </xf>
    <xf numFmtId="49" fontId="5" fillId="6" borderId="43" xfId="2" applyNumberFormat="1" applyFont="1" applyFill="1" applyBorder="1" applyAlignment="1">
      <alignment horizontal="center" vertical="center" wrapText="1"/>
    </xf>
    <xf numFmtId="0" fontId="4" fillId="8" borderId="18" xfId="0" applyFont="1" applyFill="1" applyBorder="1" applyAlignment="1">
      <alignment horizontal="right" vertical="center" wrapText="1"/>
    </xf>
    <xf numFmtId="0" fontId="4" fillId="8" borderId="6" xfId="0" applyFont="1" applyFill="1" applyBorder="1" applyAlignment="1">
      <alignment horizontal="right" vertical="center" wrapText="1"/>
    </xf>
    <xf numFmtId="49" fontId="4" fillId="8" borderId="37" xfId="2" applyNumberFormat="1" applyFont="1" applyFill="1" applyBorder="1" applyAlignment="1">
      <alignment horizontal="right" vertical="center" wrapText="1"/>
    </xf>
    <xf numFmtId="49" fontId="4" fillId="8" borderId="39" xfId="2" applyNumberFormat="1" applyFont="1" applyFill="1" applyBorder="1" applyAlignment="1">
      <alignment horizontal="right" vertical="center" wrapText="1"/>
    </xf>
    <xf numFmtId="0" fontId="4" fillId="0" borderId="0" xfId="0" applyFont="1" applyAlignment="1">
      <alignment vertical="center" wrapText="1"/>
    </xf>
    <xf numFmtId="0" fontId="4" fillId="6" borderId="18" xfId="0" applyFont="1" applyFill="1" applyBorder="1" applyAlignment="1">
      <alignment horizontal="center" vertical="top" wrapText="1"/>
    </xf>
    <xf numFmtId="0" fontId="4" fillId="6" borderId="6" xfId="0" applyFont="1" applyFill="1" applyBorder="1" applyAlignment="1">
      <alignment horizontal="center" vertical="top" wrapText="1"/>
    </xf>
    <xf numFmtId="0" fontId="4" fillId="6" borderId="58" xfId="0" applyFont="1" applyFill="1" applyBorder="1" applyAlignment="1">
      <alignment horizontal="center" vertical="top" wrapText="1"/>
    </xf>
    <xf numFmtId="0" fontId="4" fillId="6" borderId="64" xfId="0" applyFont="1" applyFill="1" applyBorder="1" applyAlignment="1">
      <alignment horizontal="center" vertical="top" wrapText="1"/>
    </xf>
    <xf numFmtId="0" fontId="4" fillId="4" borderId="37" xfId="0" applyFont="1" applyFill="1" applyBorder="1" applyAlignment="1">
      <alignment horizontal="right" vertical="top" wrapText="1"/>
    </xf>
    <xf numFmtId="0" fontId="4" fillId="4" borderId="53" xfId="0" applyFont="1" applyFill="1" applyBorder="1" applyAlignment="1">
      <alignment horizontal="right" vertical="top" wrapText="1"/>
    </xf>
    <xf numFmtId="0" fontId="4" fillId="4" borderId="39" xfId="0" applyFont="1" applyFill="1" applyBorder="1" applyAlignment="1">
      <alignment horizontal="right" vertical="top" wrapText="1"/>
    </xf>
    <xf numFmtId="0" fontId="15" fillId="6" borderId="37" xfId="0" applyFont="1" applyFill="1" applyBorder="1" applyAlignment="1">
      <alignment vertical="center" wrapText="1"/>
    </xf>
    <xf numFmtId="0" fontId="15" fillId="6" borderId="53" xfId="0" applyFont="1" applyFill="1" applyBorder="1" applyAlignment="1">
      <alignment vertical="center" wrapText="1"/>
    </xf>
    <xf numFmtId="0" fontId="15" fillId="6" borderId="36" xfId="0" applyFont="1" applyFill="1" applyBorder="1" applyAlignment="1">
      <alignment vertical="center" wrapText="1"/>
    </xf>
    <xf numFmtId="0" fontId="4" fillId="6" borderId="58" xfId="0" applyFont="1" applyFill="1" applyBorder="1" applyAlignment="1">
      <alignment horizontal="center" vertical="center" wrapText="1"/>
    </xf>
    <xf numFmtId="0" fontId="4" fillId="6" borderId="64" xfId="0" applyFont="1" applyFill="1" applyBorder="1" applyAlignment="1">
      <alignment horizontal="center" vertical="center" wrapText="1"/>
    </xf>
    <xf numFmtId="0" fontId="5" fillId="6" borderId="12" xfId="0" applyFont="1" applyFill="1" applyBorder="1" applyAlignment="1">
      <alignment horizontal="center" vertical="top" wrapText="1"/>
    </xf>
    <xf numFmtId="0" fontId="5" fillId="6" borderId="11" xfId="0" applyFont="1" applyFill="1" applyBorder="1" applyAlignment="1">
      <alignment horizontal="center" vertical="top" wrapText="1"/>
    </xf>
    <xf numFmtId="0" fontId="4" fillId="4" borderId="58" xfId="0" applyFont="1" applyFill="1" applyBorder="1" applyAlignment="1">
      <alignment horizontal="right" vertical="top" wrapText="1"/>
    </xf>
    <xf numFmtId="0" fontId="4" fillId="4" borderId="59" xfId="0" applyFont="1" applyFill="1" applyBorder="1" applyAlignment="1">
      <alignment horizontal="right" vertical="top" wrapText="1"/>
    </xf>
    <xf numFmtId="0" fontId="4" fillId="4" borderId="64" xfId="0" applyFont="1" applyFill="1" applyBorder="1" applyAlignment="1">
      <alignment horizontal="right" vertical="top" wrapText="1"/>
    </xf>
    <xf numFmtId="0" fontId="4" fillId="4" borderId="25" xfId="0" applyFont="1" applyFill="1" applyBorder="1" applyAlignment="1">
      <alignment horizontal="right" vertical="top" wrapText="1"/>
    </xf>
    <xf numFmtId="0" fontId="4" fillId="4" borderId="62" xfId="0" applyFont="1" applyFill="1" applyBorder="1" applyAlignment="1">
      <alignment horizontal="right" vertical="top" wrapText="1"/>
    </xf>
    <xf numFmtId="0" fontId="4" fillId="4" borderId="48" xfId="0" applyFont="1" applyFill="1" applyBorder="1" applyAlignment="1">
      <alignment horizontal="right" vertical="top" wrapText="1"/>
    </xf>
    <xf numFmtId="0" fontId="11" fillId="0" borderId="0" xfId="0" applyFont="1" applyAlignment="1">
      <alignment horizontal="center" vertical="center" wrapText="1"/>
    </xf>
    <xf numFmtId="49" fontId="3" fillId="0" borderId="0" xfId="0" applyNumberFormat="1" applyFont="1" applyAlignment="1">
      <alignment horizontal="left" vertical="top" wrapText="1"/>
    </xf>
    <xf numFmtId="0" fontId="5" fillId="6" borderId="0" xfId="0" applyFont="1" applyFill="1" applyAlignment="1">
      <alignment horizontal="center" vertical="top" wrapText="1"/>
    </xf>
    <xf numFmtId="0" fontId="5" fillId="6" borderId="59" xfId="0" applyFont="1" applyFill="1" applyBorder="1" applyAlignment="1">
      <alignment horizontal="center" vertical="center" wrapText="1"/>
    </xf>
    <xf numFmtId="0" fontId="5" fillId="6" borderId="63" xfId="0" applyFont="1" applyFill="1" applyBorder="1" applyAlignment="1">
      <alignment horizontal="center" vertical="top" wrapText="1"/>
    </xf>
    <xf numFmtId="0" fontId="5" fillId="6" borderId="59" xfId="0" applyFont="1" applyFill="1" applyBorder="1" applyAlignment="1">
      <alignment horizontal="center" vertical="top" wrapText="1"/>
    </xf>
    <xf numFmtId="0" fontId="4" fillId="8" borderId="37" xfId="0" applyFont="1" applyFill="1" applyBorder="1" applyAlignment="1">
      <alignment horizontal="right" vertical="top" wrapText="1"/>
    </xf>
    <xf numFmtId="0" fontId="4" fillId="8" borderId="53" xfId="0" applyFont="1" applyFill="1" applyBorder="1" applyAlignment="1">
      <alignment horizontal="right" vertical="top" wrapText="1"/>
    </xf>
    <xf numFmtId="0" fontId="4" fillId="8" borderId="39" xfId="0" applyFont="1" applyFill="1" applyBorder="1" applyAlignment="1">
      <alignment horizontal="right" vertical="top" wrapText="1"/>
    </xf>
    <xf numFmtId="0" fontId="4" fillId="8" borderId="59" xfId="0" applyFont="1" applyFill="1" applyBorder="1" applyAlignment="1">
      <alignment horizontal="right" vertical="center" wrapText="1"/>
    </xf>
    <xf numFmtId="0" fontId="4" fillId="8" borderId="62" xfId="0" applyFont="1" applyFill="1" applyBorder="1" applyAlignment="1">
      <alignment horizontal="right" vertical="center" wrapText="1"/>
    </xf>
    <xf numFmtId="0" fontId="11" fillId="0" borderId="31" xfId="0" applyFont="1" applyBorder="1" applyAlignment="1">
      <alignment horizontal="center" vertical="center" wrapText="1"/>
    </xf>
    <xf numFmtId="0" fontId="13" fillId="6" borderId="37" xfId="0" applyFont="1" applyFill="1" applyBorder="1" applyAlignment="1">
      <alignment horizontal="left" vertical="center" wrapText="1"/>
    </xf>
    <xf numFmtId="0" fontId="13" fillId="6" borderId="53" xfId="0" applyFont="1" applyFill="1" applyBorder="1" applyAlignment="1">
      <alignment horizontal="left" vertical="center" wrapText="1"/>
    </xf>
    <xf numFmtId="0" fontId="13" fillId="6" borderId="36" xfId="0" applyFont="1" applyFill="1" applyBorder="1" applyAlignment="1">
      <alignment horizontal="left" vertical="center" wrapText="1"/>
    </xf>
    <xf numFmtId="0" fontId="5" fillId="6" borderId="46" xfId="0" applyFont="1" applyFill="1" applyBorder="1" applyAlignment="1">
      <alignment horizontal="center" vertical="top" wrapText="1"/>
    </xf>
    <xf numFmtId="0" fontId="5" fillId="6" borderId="33" xfId="0" applyFont="1" applyFill="1" applyBorder="1" applyAlignment="1">
      <alignment horizontal="center" vertical="top" wrapText="1"/>
    </xf>
    <xf numFmtId="0" fontId="5" fillId="6" borderId="47" xfId="0" applyFont="1" applyFill="1" applyBorder="1" applyAlignment="1">
      <alignment horizontal="center" vertical="top" wrapText="1"/>
    </xf>
    <xf numFmtId="0" fontId="5" fillId="6" borderId="7" xfId="0" applyFont="1" applyFill="1" applyBorder="1" applyAlignment="1">
      <alignment horizontal="center" vertical="top" wrapText="1"/>
    </xf>
    <xf numFmtId="0" fontId="5" fillId="6" borderId="58" xfId="0" applyFont="1" applyFill="1" applyBorder="1" applyAlignment="1">
      <alignment horizontal="center" vertical="top" wrapText="1"/>
    </xf>
    <xf numFmtId="0" fontId="5" fillId="6" borderId="65" xfId="0" applyFont="1" applyFill="1" applyBorder="1" applyAlignment="1">
      <alignment horizontal="center" vertical="top" wrapText="1"/>
    </xf>
    <xf numFmtId="0" fontId="4" fillId="8" borderId="25" xfId="0" applyFont="1" applyFill="1" applyBorder="1" applyAlignment="1">
      <alignment horizontal="right" vertical="top" wrapText="1"/>
    </xf>
    <xf numFmtId="0" fontId="4" fillId="8" borderId="62" xfId="0" applyFont="1" applyFill="1" applyBorder="1" applyAlignment="1">
      <alignment horizontal="right" vertical="top" wrapText="1"/>
    </xf>
    <xf numFmtId="0" fontId="4" fillId="8" borderId="48" xfId="0" applyFont="1" applyFill="1" applyBorder="1" applyAlignment="1">
      <alignment horizontal="right" vertical="top" wrapText="1"/>
    </xf>
    <xf numFmtId="0" fontId="4" fillId="8" borderId="58" xfId="0" applyFont="1" applyFill="1" applyBorder="1" applyAlignment="1">
      <alignment horizontal="right" vertical="top" wrapText="1"/>
    </xf>
    <xf numFmtId="0" fontId="4" fillId="8" borderId="59" xfId="0" applyFont="1" applyFill="1" applyBorder="1" applyAlignment="1">
      <alignment horizontal="right" vertical="top" wrapText="1"/>
    </xf>
    <xf numFmtId="0" fontId="4" fillId="8" borderId="64" xfId="0" applyFont="1" applyFill="1" applyBorder="1" applyAlignment="1">
      <alignment horizontal="right" vertical="top" wrapText="1"/>
    </xf>
    <xf numFmtId="0" fontId="5" fillId="6" borderId="55" xfId="0" applyFont="1" applyFill="1" applyBorder="1" applyAlignment="1">
      <alignment horizontal="center" vertical="top" wrapText="1"/>
    </xf>
    <xf numFmtId="0" fontId="5" fillId="6" borderId="29" xfId="0" applyFont="1" applyFill="1" applyBorder="1" applyAlignment="1">
      <alignment horizontal="center" vertical="top" wrapText="1"/>
    </xf>
    <xf numFmtId="0" fontId="5" fillId="6" borderId="30" xfId="0" applyFont="1" applyFill="1" applyBorder="1" applyAlignment="1">
      <alignment horizontal="center" vertical="top" wrapText="1"/>
    </xf>
    <xf numFmtId="0" fontId="4" fillId="4" borderId="41" xfId="0" applyFont="1" applyFill="1" applyBorder="1" applyAlignment="1">
      <alignment horizontal="right" vertical="top" wrapText="1"/>
    </xf>
    <xf numFmtId="0" fontId="4" fillId="4" borderId="34" xfId="0" applyFont="1" applyFill="1" applyBorder="1" applyAlignment="1">
      <alignment horizontal="right" vertical="top" wrapText="1"/>
    </xf>
    <xf numFmtId="0" fontId="3" fillId="0" borderId="0" xfId="0" applyFont="1" applyAlignment="1">
      <alignment horizontal="right" vertical="top" wrapText="1"/>
    </xf>
    <xf numFmtId="0" fontId="4" fillId="8" borderId="41" xfId="0" applyFont="1" applyFill="1" applyBorder="1" applyAlignment="1">
      <alignment horizontal="right" vertical="top" wrapText="1"/>
    </xf>
    <xf numFmtId="0" fontId="4" fillId="8" borderId="34" xfId="0" applyFont="1" applyFill="1" applyBorder="1" applyAlignment="1">
      <alignment horizontal="right" vertical="top" wrapText="1"/>
    </xf>
    <xf numFmtId="0" fontId="4" fillId="8" borderId="2" xfId="0" applyFont="1" applyFill="1" applyBorder="1" applyAlignment="1">
      <alignment horizontal="right" vertical="top" wrapText="1"/>
    </xf>
    <xf numFmtId="0" fontId="4" fillId="8" borderId="1" xfId="0" applyFont="1" applyFill="1" applyBorder="1" applyAlignment="1">
      <alignment horizontal="right" vertical="top" wrapText="1"/>
    </xf>
    <xf numFmtId="0" fontId="4" fillId="8" borderId="46" xfId="0" applyFont="1" applyFill="1" applyBorder="1" applyAlignment="1">
      <alignment horizontal="right" vertical="top" wrapText="1"/>
    </xf>
    <xf numFmtId="0" fontId="4" fillId="8" borderId="33" xfId="0" applyFont="1" applyFill="1" applyBorder="1" applyAlignment="1">
      <alignment horizontal="right" vertical="top" wrapText="1"/>
    </xf>
    <xf numFmtId="0" fontId="4" fillId="4" borderId="2" xfId="0" applyFont="1" applyFill="1" applyBorder="1" applyAlignment="1">
      <alignment horizontal="right" vertical="top" wrapText="1"/>
    </xf>
    <xf numFmtId="0" fontId="4" fillId="4" borderId="1" xfId="0" applyFont="1" applyFill="1" applyBorder="1" applyAlignment="1">
      <alignment horizontal="right" vertical="top" wrapText="1"/>
    </xf>
    <xf numFmtId="0" fontId="4" fillId="4" borderId="46" xfId="0" applyFont="1" applyFill="1" applyBorder="1" applyAlignment="1">
      <alignment horizontal="right" vertical="top" wrapText="1"/>
    </xf>
    <xf numFmtId="0" fontId="4" fillId="4" borderId="33" xfId="0" applyFont="1" applyFill="1" applyBorder="1" applyAlignment="1">
      <alignment horizontal="right" vertical="top" wrapText="1"/>
    </xf>
    <xf numFmtId="0" fontId="4" fillId="4" borderId="45" xfId="0" applyFont="1" applyFill="1" applyBorder="1" applyAlignment="1">
      <alignment horizontal="right" vertical="top" wrapText="1"/>
    </xf>
    <xf numFmtId="0" fontId="4" fillId="4" borderId="54" xfId="0" applyFont="1" applyFill="1" applyBorder="1" applyAlignment="1">
      <alignment horizontal="right" vertical="top" wrapText="1"/>
    </xf>
    <xf numFmtId="0" fontId="4" fillId="4" borderId="18" xfId="0" applyFont="1" applyFill="1" applyBorder="1" applyAlignment="1">
      <alignment horizontal="right" vertical="top" wrapText="1"/>
    </xf>
    <xf numFmtId="0" fontId="4" fillId="4" borderId="10" xfId="0" applyFont="1" applyFill="1" applyBorder="1" applyAlignment="1">
      <alignment horizontal="right" vertical="top" wrapText="1"/>
    </xf>
    <xf numFmtId="0" fontId="4" fillId="4" borderId="6" xfId="0" applyFont="1" applyFill="1" applyBorder="1" applyAlignment="1">
      <alignment horizontal="right" vertical="top" wrapText="1"/>
    </xf>
    <xf numFmtId="0" fontId="4" fillId="4" borderId="60" xfId="0" applyFont="1" applyFill="1" applyBorder="1" applyAlignment="1">
      <alignment horizontal="right" vertical="top" wrapText="1"/>
    </xf>
    <xf numFmtId="0" fontId="4" fillId="4" borderId="13" xfId="0" applyFont="1" applyFill="1" applyBorder="1" applyAlignment="1">
      <alignment horizontal="right" vertical="top" wrapText="1"/>
    </xf>
    <xf numFmtId="0" fontId="4" fillId="4" borderId="35" xfId="0" applyFont="1" applyFill="1" applyBorder="1" applyAlignment="1">
      <alignment horizontal="right" vertical="top" wrapText="1"/>
    </xf>
    <xf numFmtId="0" fontId="2" fillId="6" borderId="37" xfId="0" applyFont="1" applyFill="1" applyBorder="1" applyAlignment="1">
      <alignment horizontal="left" vertical="center" wrapText="1"/>
    </xf>
    <xf numFmtId="0" fontId="2" fillId="6" borderId="53" xfId="0" applyFont="1" applyFill="1" applyBorder="1" applyAlignment="1">
      <alignment horizontal="left" vertical="center" wrapText="1"/>
    </xf>
    <xf numFmtId="0" fontId="2" fillId="6" borderId="36" xfId="0" applyFont="1" applyFill="1" applyBorder="1" applyAlignment="1">
      <alignment horizontal="left" vertical="center" wrapText="1"/>
    </xf>
    <xf numFmtId="0" fontId="4" fillId="4" borderId="15" xfId="0" applyFont="1" applyFill="1" applyBorder="1" applyAlignment="1">
      <alignment horizontal="right" vertical="top" wrapText="1"/>
    </xf>
    <xf numFmtId="0" fontId="4" fillId="4" borderId="8" xfId="0" applyFont="1" applyFill="1" applyBorder="1" applyAlignment="1">
      <alignment horizontal="right" vertical="top" wrapText="1"/>
    </xf>
    <xf numFmtId="0" fontId="4" fillId="8" borderId="45" xfId="0" applyFont="1" applyFill="1" applyBorder="1" applyAlignment="1">
      <alignment horizontal="right" vertical="top" wrapText="1"/>
    </xf>
    <xf numFmtId="0" fontId="4" fillId="8" borderId="54" xfId="0" applyFont="1" applyFill="1" applyBorder="1" applyAlignment="1">
      <alignment horizontal="right" vertical="top" wrapText="1"/>
    </xf>
    <xf numFmtId="165" fontId="5" fillId="8" borderId="48" xfId="1" applyNumberFormat="1" applyFont="1" applyFill="1" applyBorder="1" applyAlignment="1" applyProtection="1">
      <alignment horizontal="center" wrapText="1"/>
    </xf>
    <xf numFmtId="165" fontId="5" fillId="8" borderId="27" xfId="1" applyNumberFormat="1" applyFont="1" applyFill="1" applyBorder="1" applyAlignment="1" applyProtection="1">
      <alignment horizontal="center" wrapText="1"/>
    </xf>
    <xf numFmtId="49" fontId="5" fillId="8" borderId="58" xfId="0" applyNumberFormat="1" applyFont="1" applyFill="1" applyBorder="1" applyAlignment="1">
      <alignment horizontal="center" vertical="top" wrapText="1"/>
    </xf>
    <xf numFmtId="49" fontId="5" fillId="8" borderId="59" xfId="0" applyNumberFormat="1" applyFont="1" applyFill="1" applyBorder="1" applyAlignment="1">
      <alignment horizontal="center" vertical="top" wrapText="1"/>
    </xf>
    <xf numFmtId="49" fontId="5" fillId="8" borderId="65" xfId="0" applyNumberFormat="1" applyFont="1" applyFill="1" applyBorder="1" applyAlignment="1">
      <alignment horizontal="center" vertical="top" wrapText="1"/>
    </xf>
    <xf numFmtId="49" fontId="5" fillId="6" borderId="33" xfId="0" applyNumberFormat="1" applyFont="1" applyFill="1" applyBorder="1" applyAlignment="1">
      <alignment horizontal="center" vertical="top" wrapText="1"/>
    </xf>
    <xf numFmtId="0" fontId="0" fillId="6" borderId="47" xfId="0" applyFill="1" applyBorder="1" applyAlignment="1">
      <alignment horizontal="center" vertical="top" wrapText="1"/>
    </xf>
    <xf numFmtId="166" fontId="5" fillId="6" borderId="1" xfId="4" applyNumberFormat="1" applyFont="1" applyFill="1" applyBorder="1" applyAlignment="1" applyProtection="1">
      <alignment horizontal="center" vertical="top" wrapText="1"/>
    </xf>
    <xf numFmtId="0" fontId="0" fillId="6" borderId="23" xfId="0" applyFill="1" applyBorder="1" applyAlignment="1">
      <alignment horizontal="center" vertical="top" wrapText="1"/>
    </xf>
    <xf numFmtId="166" fontId="43" fillId="5" borderId="1" xfId="4" applyNumberFormat="1" applyFont="1" applyFill="1" applyBorder="1" applyAlignment="1" applyProtection="1">
      <alignment horizontal="left" wrapText="1"/>
      <protection locked="0"/>
    </xf>
    <xf numFmtId="0" fontId="44" fillId="5" borderId="23" xfId="0" applyFont="1" applyFill="1" applyBorder="1" applyAlignment="1" applyProtection="1">
      <alignment horizontal="left" wrapText="1"/>
      <protection locked="0"/>
    </xf>
    <xf numFmtId="0" fontId="7" fillId="5" borderId="23" xfId="0" applyFont="1" applyFill="1" applyBorder="1" applyAlignment="1" applyProtection="1">
      <alignment horizontal="left" wrapText="1"/>
      <protection locked="0"/>
    </xf>
    <xf numFmtId="165" fontId="5" fillId="5" borderId="1" xfId="1" applyNumberFormat="1" applyFont="1" applyFill="1" applyBorder="1" applyAlignment="1" applyProtection="1">
      <alignment horizontal="center" wrapText="1"/>
      <protection locked="0"/>
    </xf>
    <xf numFmtId="0" fontId="0" fillId="5" borderId="23" xfId="0" applyFill="1" applyBorder="1" applyAlignment="1" applyProtection="1">
      <alignment horizontal="center" wrapText="1"/>
      <protection locked="0"/>
    </xf>
    <xf numFmtId="165" fontId="5" fillId="6" borderId="1" xfId="1" applyNumberFormat="1" applyFont="1" applyFill="1" applyBorder="1" applyAlignment="1" applyProtection="1">
      <alignment horizontal="center" wrapText="1"/>
    </xf>
    <xf numFmtId="0" fontId="0" fillId="6" borderId="23" xfId="0" applyFill="1" applyBorder="1" applyAlignment="1">
      <alignment horizontal="center" wrapText="1"/>
    </xf>
    <xf numFmtId="166" fontId="5" fillId="0" borderId="1" xfId="4" applyNumberFormat="1" applyFont="1" applyFill="1" applyBorder="1" applyAlignment="1" applyProtection="1">
      <alignment horizontal="center" wrapText="1"/>
      <protection locked="0"/>
    </xf>
    <xf numFmtId="0" fontId="0" fillId="0" borderId="23" xfId="0" applyBorder="1" applyAlignment="1" applyProtection="1">
      <alignment horizontal="center" wrapText="1"/>
      <protection locked="0"/>
    </xf>
    <xf numFmtId="165" fontId="5" fillId="0" borderId="1" xfId="1" applyNumberFormat="1" applyFont="1" applyFill="1" applyBorder="1" applyAlignment="1" applyProtection="1">
      <alignment horizontal="center" wrapText="1"/>
      <protection locked="0"/>
    </xf>
    <xf numFmtId="165" fontId="5" fillId="8" borderId="64" xfId="1" applyNumberFormat="1" applyFont="1" applyFill="1" applyBorder="1" applyAlignment="1" applyProtection="1">
      <alignment horizontal="center" wrapText="1"/>
    </xf>
    <xf numFmtId="165" fontId="5" fillId="8" borderId="47" xfId="1" applyNumberFormat="1" applyFont="1" applyFill="1" applyBorder="1" applyAlignment="1" applyProtection="1">
      <alignment horizontal="center" wrapText="1"/>
    </xf>
    <xf numFmtId="49" fontId="3" fillId="0" borderId="0" xfId="0" applyNumberFormat="1" applyFont="1" applyAlignment="1">
      <alignment horizontal="right" vertical="top" wrapText="1"/>
    </xf>
    <xf numFmtId="0" fontId="3" fillId="0" borderId="0" xfId="0" applyFont="1" applyAlignment="1">
      <alignment vertical="top" wrapText="1"/>
    </xf>
    <xf numFmtId="165" fontId="5" fillId="0" borderId="38" xfId="1" applyNumberFormat="1" applyFont="1" applyFill="1" applyBorder="1" applyAlignment="1" applyProtection="1">
      <alignment horizontal="center" wrapText="1"/>
      <protection locked="0"/>
    </xf>
    <xf numFmtId="0" fontId="0" fillId="0" borderId="27" xfId="0" applyBorder="1" applyAlignment="1" applyProtection="1">
      <alignment horizontal="center" wrapText="1"/>
      <protection locked="0"/>
    </xf>
    <xf numFmtId="0" fontId="7" fillId="0" borderId="55" xfId="0" applyFont="1" applyBorder="1" applyAlignment="1" applyProtection="1">
      <alignment vertical="top" wrapText="1"/>
      <protection locked="0"/>
    </xf>
    <xf numFmtId="0" fontId="7" fillId="0" borderId="29" xfId="0" applyFont="1" applyBorder="1" applyAlignment="1" applyProtection="1">
      <alignment vertical="top" wrapText="1"/>
      <protection locked="0"/>
    </xf>
    <xf numFmtId="0" fontId="2" fillId="0" borderId="16" xfId="0" applyFont="1" applyBorder="1" applyAlignment="1" applyProtection="1">
      <alignment vertical="top" wrapText="1"/>
      <protection locked="0"/>
    </xf>
    <xf numFmtId="0" fontId="2" fillId="0" borderId="0" xfId="0" applyFont="1" applyAlignment="1" applyProtection="1">
      <alignment vertical="top" wrapText="1"/>
      <protection locked="0"/>
    </xf>
    <xf numFmtId="0" fontId="2" fillId="0" borderId="17" xfId="0" applyFont="1" applyBorder="1" applyAlignment="1" applyProtection="1">
      <alignment vertical="top" wrapText="1"/>
      <protection locked="0"/>
    </xf>
    <xf numFmtId="165" fontId="5" fillId="5" borderId="1" xfId="1" applyNumberFormat="1" applyFont="1" applyFill="1" applyBorder="1" applyAlignment="1" applyProtection="1">
      <alignment horizontal="left" wrapText="1"/>
      <protection locked="0"/>
    </xf>
    <xf numFmtId="0" fontId="0" fillId="5" borderId="23" xfId="0" applyFill="1" applyBorder="1" applyAlignment="1" applyProtection="1">
      <alignment horizontal="left" wrapText="1"/>
      <protection locked="0"/>
    </xf>
    <xf numFmtId="0" fontId="31" fillId="6" borderId="37" xfId="0" applyFont="1" applyFill="1" applyBorder="1"/>
    <xf numFmtId="0" fontId="31" fillId="6" borderId="53" xfId="0" applyFont="1" applyFill="1" applyBorder="1"/>
    <xf numFmtId="0" fontId="32" fillId="6" borderId="53" xfId="0" applyFont="1" applyFill="1" applyBorder="1"/>
    <xf numFmtId="0" fontId="32" fillId="6" borderId="36" xfId="0" applyFont="1" applyFill="1" applyBorder="1"/>
    <xf numFmtId="0" fontId="4" fillId="5" borderId="37" xfId="0" applyFont="1" applyFill="1" applyBorder="1" applyAlignment="1" applyProtection="1">
      <alignment horizontal="left" vertical="center" wrapText="1"/>
      <protection locked="0"/>
    </xf>
    <xf numFmtId="0" fontId="4" fillId="5" borderId="53" xfId="0" applyFont="1" applyFill="1" applyBorder="1" applyAlignment="1" applyProtection="1">
      <alignment horizontal="left" vertical="center" wrapText="1"/>
      <protection locked="0"/>
    </xf>
    <xf numFmtId="0" fontId="2" fillId="5" borderId="53" xfId="0" applyFont="1" applyFill="1" applyBorder="1" applyAlignment="1" applyProtection="1">
      <alignment horizontal="left" vertical="center" wrapText="1"/>
      <protection locked="0"/>
    </xf>
    <xf numFmtId="0" fontId="2" fillId="5" borderId="36" xfId="0" applyFont="1" applyFill="1" applyBorder="1" applyAlignment="1" applyProtection="1">
      <alignment horizontal="left" vertical="center" wrapText="1"/>
      <protection locked="0"/>
    </xf>
    <xf numFmtId="165" fontId="5" fillId="8" borderId="66" xfId="1" applyNumberFormat="1" applyFont="1" applyFill="1" applyBorder="1" applyAlignment="1" applyProtection="1">
      <alignment horizontal="center" wrapText="1"/>
    </xf>
    <xf numFmtId="0" fontId="0" fillId="8" borderId="44" xfId="0" applyFill="1" applyBorder="1" applyAlignment="1">
      <alignment horizontal="center" wrapText="1"/>
    </xf>
    <xf numFmtId="49" fontId="11" fillId="0" borderId="31" xfId="0" applyNumberFormat="1" applyFont="1" applyBorder="1" applyAlignment="1">
      <alignment horizontal="center" vertical="center"/>
    </xf>
    <xf numFmtId="0" fontId="15" fillId="6" borderId="29" xfId="0" applyFont="1" applyFill="1" applyBorder="1" applyAlignment="1">
      <alignment horizontal="left" vertical="center" wrapText="1"/>
    </xf>
    <xf numFmtId="0" fontId="15" fillId="6" borderId="30" xfId="0" applyFont="1" applyFill="1" applyBorder="1" applyAlignment="1">
      <alignment horizontal="left" vertical="center" wrapText="1"/>
    </xf>
    <xf numFmtId="0" fontId="15" fillId="6" borderId="56" xfId="0" applyFont="1" applyFill="1" applyBorder="1" applyAlignment="1">
      <alignment horizontal="left" vertical="center" wrapText="1"/>
    </xf>
    <xf numFmtId="0" fontId="15" fillId="6" borderId="31" xfId="0" applyFont="1" applyFill="1" applyBorder="1" applyAlignment="1">
      <alignment horizontal="left" vertical="center" wrapText="1"/>
    </xf>
    <xf numFmtId="0" fontId="15" fillId="6" borderId="57" xfId="0" applyFont="1" applyFill="1" applyBorder="1" applyAlignment="1">
      <alignment horizontal="left" vertical="center" wrapText="1"/>
    </xf>
    <xf numFmtId="0" fontId="15" fillId="6" borderId="55" xfId="0" applyFont="1" applyFill="1" applyBorder="1" applyAlignment="1">
      <alignment vertical="center" wrapText="1"/>
    </xf>
    <xf numFmtId="0" fontId="15" fillId="6" borderId="29" xfId="0" applyFont="1" applyFill="1" applyBorder="1" applyAlignment="1">
      <alignment vertical="center" wrapText="1"/>
    </xf>
    <xf numFmtId="0" fontId="15" fillId="6" borderId="30" xfId="0" applyFont="1" applyFill="1" applyBorder="1" applyAlignment="1">
      <alignment vertical="center" wrapText="1"/>
    </xf>
    <xf numFmtId="0" fontId="15" fillId="6" borderId="56" xfId="0" applyFont="1" applyFill="1" applyBorder="1" applyAlignment="1">
      <alignment vertical="center" wrapText="1"/>
    </xf>
    <xf numFmtId="0" fontId="15" fillId="6" borderId="31" xfId="0" applyFont="1" applyFill="1" applyBorder="1" applyAlignment="1">
      <alignment vertical="center" wrapText="1"/>
    </xf>
    <xf numFmtId="0" fontId="15" fillId="6" borderId="57" xfId="0" applyFont="1" applyFill="1" applyBorder="1" applyAlignment="1">
      <alignment vertical="center" wrapText="1"/>
    </xf>
    <xf numFmtId="49" fontId="11" fillId="0" borderId="0" xfId="0" applyNumberFormat="1" applyFont="1" applyAlignment="1">
      <alignment horizontal="center" vertical="center" wrapText="1"/>
    </xf>
    <xf numFmtId="0" fontId="19" fillId="2" borderId="12" xfId="0" applyFont="1" applyFill="1" applyBorder="1" applyAlignment="1">
      <alignment horizontal="center" vertical="center"/>
    </xf>
    <xf numFmtId="0" fontId="19" fillId="2" borderId="11" xfId="0" applyFont="1" applyFill="1" applyBorder="1" applyAlignment="1">
      <alignment horizontal="center" vertical="center"/>
    </xf>
    <xf numFmtId="0" fontId="18" fillId="0" borderId="0" xfId="0" applyFont="1" applyAlignment="1">
      <alignment horizontal="right" vertical="center"/>
    </xf>
    <xf numFmtId="0" fontId="0" fillId="0" borderId="0" xfId="0" applyAlignment="1">
      <alignment vertical="center"/>
    </xf>
    <xf numFmtId="0" fontId="20" fillId="0" borderId="0" xfId="0" applyFont="1" applyAlignment="1">
      <alignment horizontal="center" vertical="center"/>
    </xf>
    <xf numFmtId="0" fontId="0" fillId="0" borderId="0" xfId="0" applyAlignment="1">
      <alignment horizontal="center" vertical="center"/>
    </xf>
    <xf numFmtId="0" fontId="21" fillId="0" borderId="0" xfId="0" applyFont="1" applyAlignment="1">
      <alignment horizontal="right" vertical="center"/>
    </xf>
    <xf numFmtId="0" fontId="0" fillId="0" borderId="0" xfId="0" applyAlignment="1">
      <alignment horizontal="right" vertical="center"/>
    </xf>
    <xf numFmtId="0" fontId="22" fillId="0" borderId="58" xfId="0" applyFont="1" applyBorder="1" applyAlignment="1">
      <alignment vertical="center"/>
    </xf>
    <xf numFmtId="0" fontId="22" fillId="0" borderId="59" xfId="0" applyFont="1" applyBorder="1" applyAlignment="1">
      <alignment vertical="center"/>
    </xf>
    <xf numFmtId="0" fontId="19" fillId="2" borderId="59" xfId="0" applyFont="1" applyFill="1" applyBorder="1" applyAlignment="1">
      <alignment vertical="center"/>
    </xf>
    <xf numFmtId="0" fontId="19" fillId="2" borderId="29" xfId="0" applyFont="1" applyFill="1" applyBorder="1" applyAlignment="1">
      <alignment vertical="center"/>
    </xf>
    <xf numFmtId="0" fontId="19" fillId="2" borderId="30" xfId="0" applyFont="1" applyFill="1" applyBorder="1" applyAlignment="1">
      <alignment vertical="center"/>
    </xf>
    <xf numFmtId="0" fontId="19" fillId="0" borderId="3" xfId="0" applyFont="1" applyBorder="1" applyAlignment="1">
      <alignment horizontal="center" vertical="center"/>
    </xf>
    <xf numFmtId="0" fontId="19" fillId="0" borderId="10" xfId="0" applyFont="1" applyBorder="1" applyAlignment="1">
      <alignment horizontal="center" vertical="center"/>
    </xf>
    <xf numFmtId="0" fontId="0" fillId="0" borderId="19" xfId="0" applyBorder="1" applyAlignment="1">
      <alignment horizontal="center" vertical="center"/>
    </xf>
    <xf numFmtId="0" fontId="19" fillId="0" borderId="16" xfId="0" applyFont="1" applyBorder="1" applyAlignment="1">
      <alignment vertical="center"/>
    </xf>
    <xf numFmtId="0" fontId="0" fillId="0" borderId="16" xfId="0" applyBorder="1" applyAlignment="1">
      <alignment vertical="center"/>
    </xf>
    <xf numFmtId="0" fontId="19" fillId="0" borderId="5" xfId="0" applyFont="1" applyBorder="1" applyAlignment="1">
      <alignment horizontal="center" vertical="center" wrapText="1"/>
    </xf>
    <xf numFmtId="0" fontId="0" fillId="0" borderId="5" xfId="0" applyBorder="1" applyAlignment="1">
      <alignment vertical="center"/>
    </xf>
    <xf numFmtId="0" fontId="19" fillId="0" borderId="4" xfId="0" applyFont="1" applyBorder="1" applyAlignment="1">
      <alignment horizontal="center" vertical="center" wrapText="1"/>
    </xf>
    <xf numFmtId="0" fontId="0" fillId="0" borderId="4" xfId="0" applyBorder="1" applyAlignment="1">
      <alignment vertical="center"/>
    </xf>
    <xf numFmtId="0" fontId="19" fillId="0" borderId="0" xfId="0" applyFont="1" applyAlignment="1">
      <alignment vertical="center"/>
    </xf>
    <xf numFmtId="0" fontId="19" fillId="0" borderId="10" xfId="0" applyFont="1" applyBorder="1" applyAlignment="1">
      <alignment vertical="center"/>
    </xf>
    <xf numFmtId="0" fontId="22" fillId="0" borderId="60" xfId="0" applyFont="1" applyBorder="1" applyAlignment="1">
      <alignment horizontal="center" vertical="center"/>
    </xf>
    <xf numFmtId="0" fontId="22" fillId="0" borderId="13" xfId="0" applyFont="1" applyBorder="1" applyAlignment="1">
      <alignment horizontal="center" vertical="center"/>
    </xf>
    <xf numFmtId="0" fontId="19" fillId="2" borderId="13" xfId="0" applyFont="1" applyFill="1" applyBorder="1" applyAlignment="1">
      <alignment vertical="center"/>
    </xf>
    <xf numFmtId="0" fontId="0" fillId="2" borderId="61" xfId="0" applyFill="1" applyBorder="1" applyAlignment="1">
      <alignment vertical="center"/>
    </xf>
    <xf numFmtId="49" fontId="19" fillId="0" borderId="60" xfId="0" applyNumberFormat="1" applyFont="1" applyBorder="1" applyAlignment="1">
      <alignment horizontal="right" vertical="center"/>
    </xf>
    <xf numFmtId="49" fontId="19" fillId="0" borderId="20" xfId="0" applyNumberFormat="1" applyFont="1" applyBorder="1" applyAlignment="1">
      <alignment horizontal="right" vertical="center"/>
    </xf>
    <xf numFmtId="0" fontId="19" fillId="0" borderId="13" xfId="0" applyFont="1" applyBorder="1" applyAlignment="1">
      <alignment vertical="center"/>
    </xf>
    <xf numFmtId="0" fontId="19" fillId="0" borderId="35" xfId="0" applyFont="1" applyBorder="1" applyAlignment="1">
      <alignment vertical="center"/>
    </xf>
    <xf numFmtId="0" fontId="0" fillId="0" borderId="11" xfId="0" applyBorder="1" applyAlignment="1">
      <alignment vertical="center"/>
    </xf>
    <xf numFmtId="0" fontId="0" fillId="0" borderId="7" xfId="0" applyBorder="1" applyAlignment="1">
      <alignment vertical="center"/>
    </xf>
    <xf numFmtId="0" fontId="22" fillId="0" borderId="3" xfId="0" applyFont="1" applyBorder="1" applyAlignment="1">
      <alignment horizontal="center" vertical="center"/>
    </xf>
    <xf numFmtId="0" fontId="22" fillId="0" borderId="10" xfId="0" applyFont="1" applyBorder="1" applyAlignment="1">
      <alignment horizontal="center" vertical="center"/>
    </xf>
    <xf numFmtId="0" fontId="19" fillId="0" borderId="22" xfId="0" applyFont="1" applyBorder="1" applyAlignment="1">
      <alignment horizontal="center" vertical="center"/>
    </xf>
    <xf numFmtId="0" fontId="19" fillId="0" borderId="32" xfId="0" applyFont="1" applyBorder="1" applyAlignment="1">
      <alignment horizontal="center" vertical="center"/>
    </xf>
    <xf numFmtId="0" fontId="19" fillId="0" borderId="6" xfId="0" applyFont="1" applyBorder="1" applyAlignment="1">
      <alignment vertical="center"/>
    </xf>
    <xf numFmtId="0" fontId="19" fillId="2" borderId="18" xfId="0" applyFont="1" applyFill="1" applyBorder="1" applyAlignment="1">
      <alignment vertical="center"/>
    </xf>
    <xf numFmtId="0" fontId="19" fillId="2" borderId="10" xfId="0" applyFont="1" applyFill="1" applyBorder="1" applyAlignment="1">
      <alignment vertical="center"/>
    </xf>
    <xf numFmtId="0" fontId="19" fillId="2" borderId="19" xfId="0" applyFont="1" applyFill="1" applyBorder="1" applyAlignment="1">
      <alignment vertical="center"/>
    </xf>
    <xf numFmtId="0" fontId="24" fillId="0" borderId="0" xfId="0" applyFont="1" applyAlignment="1">
      <alignment horizontal="center" vertical="center"/>
    </xf>
    <xf numFmtId="0" fontId="25" fillId="0" borderId="0" xfId="0" applyFont="1" applyAlignment="1">
      <alignment horizontal="center"/>
    </xf>
    <xf numFmtId="0" fontId="0" fillId="0" borderId="0" xfId="0"/>
    <xf numFmtId="0" fontId="22" fillId="0" borderId="10" xfId="0" applyFont="1" applyBorder="1" applyAlignment="1">
      <alignment vertical="center"/>
    </xf>
    <xf numFmtId="0" fontId="0" fillId="0" borderId="10" xfId="0" applyBorder="1" applyAlignment="1">
      <alignment vertical="center"/>
    </xf>
    <xf numFmtId="0" fontId="19" fillId="0" borderId="0" xfId="0" applyFont="1" applyAlignment="1">
      <alignment horizontal="center" vertical="center"/>
    </xf>
    <xf numFmtId="0" fontId="19" fillId="0" borderId="62" xfId="0" applyFont="1" applyBorder="1" applyAlignment="1">
      <alignment vertical="center"/>
    </xf>
    <xf numFmtId="0" fontId="0" fillId="0" borderId="0" xfId="0" applyAlignment="1">
      <alignment horizontal="center"/>
    </xf>
    <xf numFmtId="0" fontId="19" fillId="0" borderId="0" xfId="0" applyFont="1" applyAlignment="1">
      <alignment horizontal="right" vertical="center"/>
    </xf>
    <xf numFmtId="0" fontId="22" fillId="0" borderId="11" xfId="0" applyFont="1" applyBorder="1" applyAlignment="1">
      <alignment vertical="center"/>
    </xf>
    <xf numFmtId="0" fontId="19" fillId="0" borderId="11" xfId="0" applyFont="1" applyBorder="1" applyAlignment="1">
      <alignment vertical="center"/>
    </xf>
    <xf numFmtId="0" fontId="0" fillId="2" borderId="10" xfId="0" applyFill="1" applyBorder="1" applyAlignment="1">
      <alignment vertical="center"/>
    </xf>
    <xf numFmtId="0" fontId="19" fillId="0" borderId="7" xfId="0" applyFont="1" applyBorder="1" applyAlignment="1">
      <alignment vertical="center"/>
    </xf>
    <xf numFmtId="0" fontId="23" fillId="0" borderId="10" xfId="0" applyFont="1" applyBorder="1" applyAlignment="1">
      <alignment horizontal="left" vertical="center"/>
    </xf>
    <xf numFmtId="0" fontId="23" fillId="0" borderId="6" xfId="0" applyFont="1" applyBorder="1" applyAlignment="1">
      <alignment horizontal="left" vertical="center"/>
    </xf>
    <xf numFmtId="0" fontId="19" fillId="0" borderId="10" xfId="0" applyFont="1" applyBorder="1" applyAlignment="1">
      <alignment horizontal="left" vertical="center"/>
    </xf>
    <xf numFmtId="0" fontId="19" fillId="0" borderId="13" xfId="0" applyFont="1" applyBorder="1" applyAlignment="1">
      <alignment horizontal="center"/>
    </xf>
    <xf numFmtId="0" fontId="0" fillId="0" borderId="13" xfId="0" applyBorder="1"/>
    <xf numFmtId="0" fontId="0" fillId="0" borderId="11" xfId="0" applyBorder="1"/>
    <xf numFmtId="0" fontId="19" fillId="0" borderId="10"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19" fillId="0" borderId="13" xfId="0" applyFont="1" applyBorder="1" applyAlignment="1">
      <alignment horizontal="left" vertical="top"/>
    </xf>
    <xf numFmtId="0" fontId="27" fillId="0" borderId="0" xfId="0" applyFont="1" applyAlignment="1">
      <alignment horizontal="center" vertical="center"/>
    </xf>
    <xf numFmtId="0" fontId="19" fillId="0" borderId="0" xfId="0" applyFont="1" applyAlignment="1">
      <alignment vertical="top"/>
    </xf>
    <xf numFmtId="0" fontId="18" fillId="0" borderId="11"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0" fillId="0" borderId="0" xfId="0" applyAlignment="1">
      <alignment vertical="top"/>
    </xf>
    <xf numFmtId="0" fontId="19" fillId="0" borderId="11" xfId="0" applyFont="1" applyBorder="1" applyAlignment="1">
      <alignment vertical="top"/>
    </xf>
    <xf numFmtId="0" fontId="0" fillId="0" borderId="11" xfId="0" applyBorder="1" applyAlignment="1">
      <alignment vertical="top"/>
    </xf>
    <xf numFmtId="0" fontId="0" fillId="0" borderId="11" xfId="0" applyBorder="1" applyAlignment="1">
      <alignment horizontal="left" vertical="top"/>
    </xf>
    <xf numFmtId="0" fontId="0" fillId="0" borderId="7" xfId="0" applyBorder="1" applyAlignment="1">
      <alignment horizontal="left" vertical="top"/>
    </xf>
    <xf numFmtId="0" fontId="19" fillId="0" borderId="12" xfId="0" applyFont="1" applyBorder="1" applyAlignment="1">
      <alignment horizontal="left" vertical="top"/>
    </xf>
    <xf numFmtId="0" fontId="19" fillId="0" borderId="13" xfId="0" applyFont="1" applyBorder="1" applyAlignment="1">
      <alignment vertical="top"/>
    </xf>
    <xf numFmtId="0" fontId="22" fillId="0" borderId="0" xfId="0" applyFont="1" applyAlignment="1">
      <alignment vertical="center"/>
    </xf>
    <xf numFmtId="0" fontId="19" fillId="2" borderId="0" xfId="0" applyFont="1" applyFill="1" applyAlignment="1">
      <alignment vertical="center"/>
    </xf>
    <xf numFmtId="0" fontId="19" fillId="0" borderId="35" xfId="0" applyFont="1" applyBorder="1" applyAlignment="1">
      <alignment horizontal="left" vertical="top"/>
    </xf>
  </cellXfs>
  <cellStyles count="8">
    <cellStyle name="Currency" xfId="1" builtinId="4"/>
    <cellStyle name="Normal" xfId="0" builtinId="0"/>
    <cellStyle name="Normal 2" xfId="2" xr:uid="{00000000-0005-0000-0000-000002000000}"/>
    <cellStyle name="Normal 2 2" xfId="6" xr:uid="{4B2F2FE4-B031-47CF-B229-EEC7BD0BE922}"/>
    <cellStyle name="Normal 3" xfId="3" xr:uid="{00000000-0005-0000-0000-000003000000}"/>
    <cellStyle name="Normal 3 2" xfId="7" xr:uid="{19D59872-09E8-44D1-AC5F-A4399B327AE3}"/>
    <cellStyle name="Normal 4" xfId="5" xr:uid="{838E2E9E-613A-4B27-AA88-5879A941E0CF}"/>
    <cellStyle name="Percent" xfId="4" builtinId="5"/>
  </cellStyles>
  <dxfs count="21">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9" tint="-0.499984740745262"/>
      </font>
      <fill>
        <patternFill>
          <bgColor rgb="FFFFCC66"/>
        </patternFill>
      </fill>
    </dxf>
    <dxf>
      <font>
        <color rgb="FF006100"/>
      </font>
      <fill>
        <patternFill>
          <bgColor rgb="FFC6EFCE"/>
        </patternFill>
      </fill>
    </dxf>
    <dxf>
      <font>
        <color theme="9" tint="-0.499984740745262"/>
      </font>
      <fill>
        <patternFill>
          <bgColor rgb="FFFFCC66"/>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Table Style 1" pivot="0" count="0" xr9:uid="{E8202844-8BA3-4EE1-9D94-4D0E47BE546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mruColors>
      <color rgb="FF9C0006"/>
      <color rgb="FFFFC7CE"/>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4</xdr:row>
          <xdr:rowOff>12700</xdr:rowOff>
        </xdr:from>
        <xdr:to>
          <xdr:col>12</xdr:col>
          <xdr:colOff>285750</xdr:colOff>
          <xdr:row>4</xdr:row>
          <xdr:rowOff>298450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 certify that these travel costs are consistent with travel costs incurred by my organization during normal business operations as a result of my organization's written travel policy, and/or my organization's compliance with the regulations prescribed by the General Services Administration.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152400</xdr:rowOff>
        </xdr:from>
        <xdr:to>
          <xdr:col>7</xdr:col>
          <xdr:colOff>88900</xdr:colOff>
          <xdr:row>5</xdr:row>
          <xdr:rowOff>31750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 certify that these costs are Direct to this and only this project and are not duplicated in Indirect Charges nor charged to other projects, if applicable.</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12700</xdr:rowOff>
        </xdr:from>
        <xdr:to>
          <xdr:col>6</xdr:col>
          <xdr:colOff>3594100</xdr:colOff>
          <xdr:row>4</xdr:row>
          <xdr:rowOff>323850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 certify that these costs are Direct to this and only this project and are not duplicated in Indirect Charges nor charged to other projects, if applicable.</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146050</xdr:rowOff>
        </xdr:from>
        <xdr:to>
          <xdr:col>4</xdr:col>
          <xdr:colOff>4165600</xdr:colOff>
          <xdr:row>4</xdr:row>
          <xdr:rowOff>323850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 certify that these costs are Direct to this and only this project and are not duplicated in Indirect Charges nor charged to other projects, if applicable.</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65</xdr:row>
      <xdr:rowOff>0</xdr:rowOff>
    </xdr:from>
    <xdr:to>
      <xdr:col>7</xdr:col>
      <xdr:colOff>1266825</xdr:colOff>
      <xdr:row>103</xdr:row>
      <xdr:rowOff>28575</xdr:rowOff>
    </xdr:to>
    <xdr:pic>
      <xdr:nvPicPr>
        <xdr:cNvPr id="1433" name="Picture 1">
          <a:extLst>
            <a:ext uri="{FF2B5EF4-FFF2-40B4-BE49-F238E27FC236}">
              <a16:creationId xmlns:a16="http://schemas.microsoft.com/office/drawing/2014/main" id="{00000000-0008-0000-0B00-000099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163675"/>
          <a:ext cx="8582025" cy="654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105</xdr:row>
      <xdr:rowOff>0</xdr:rowOff>
    </xdr:from>
    <xdr:to>
      <xdr:col>7</xdr:col>
      <xdr:colOff>1266825</xdr:colOff>
      <xdr:row>144</xdr:row>
      <xdr:rowOff>85725</xdr:rowOff>
    </xdr:to>
    <xdr:pic>
      <xdr:nvPicPr>
        <xdr:cNvPr id="1434" name="Picture 2">
          <a:extLst>
            <a:ext uri="{FF2B5EF4-FFF2-40B4-BE49-F238E27FC236}">
              <a16:creationId xmlns:a16="http://schemas.microsoft.com/office/drawing/2014/main" id="{00000000-0008-0000-0B00-00009A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1021675"/>
          <a:ext cx="8582025" cy="677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5" Type="http://schemas.openxmlformats.org/officeDocument/2006/relationships/printerSettings" Target="../printerSettings/printerSettings70.bin"/><Relationship Id="rId4" Type="http://schemas.openxmlformats.org/officeDocument/2006/relationships/printerSettings" Target="../printerSettings/printerSettings6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10" Type="http://schemas.openxmlformats.org/officeDocument/2006/relationships/ctrlProp" Target="../ctrlProps/ctrlProp1.xml"/><Relationship Id="rId4" Type="http://schemas.openxmlformats.org/officeDocument/2006/relationships/printerSettings" Target="../printerSettings/printerSettings25.bin"/><Relationship Id="rId9"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10" Type="http://schemas.openxmlformats.org/officeDocument/2006/relationships/ctrlProp" Target="../ctrlProps/ctrlProp2.xml"/><Relationship Id="rId4" Type="http://schemas.openxmlformats.org/officeDocument/2006/relationships/printerSettings" Target="../printerSettings/printerSettings32.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10" Type="http://schemas.openxmlformats.org/officeDocument/2006/relationships/ctrlProp" Target="../ctrlProps/ctrlProp3.xml"/><Relationship Id="rId4" Type="http://schemas.openxmlformats.org/officeDocument/2006/relationships/printerSettings" Target="../printerSettings/printerSettings39.bin"/><Relationship Id="rId9"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10" Type="http://schemas.openxmlformats.org/officeDocument/2006/relationships/ctrlProp" Target="../ctrlProps/ctrlProp4.xml"/><Relationship Id="rId4" Type="http://schemas.openxmlformats.org/officeDocument/2006/relationships/printerSettings" Target="../printerSettings/printerSettings53.bin"/><Relationship Id="rId9"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pageSetUpPr fitToPage="1"/>
  </sheetPr>
  <dimension ref="A1:N71"/>
  <sheetViews>
    <sheetView showGridLines="0" tabSelected="1" zoomScale="110" zoomScaleNormal="110" workbookViewId="0">
      <selection activeCell="C5" sqref="C5:D6"/>
    </sheetView>
  </sheetViews>
  <sheetFormatPr defaultColWidth="9.1796875" defaultRowHeight="12.5" x14ac:dyDescent="0.25"/>
  <cols>
    <col min="1" max="1" width="50.54296875" style="150" bestFit="1" customWidth="1"/>
    <col min="2" max="2" width="18.54296875" style="150" customWidth="1"/>
    <col min="3" max="6" width="16.453125" style="150" customWidth="1"/>
    <col min="7" max="7" width="20.453125" style="150" customWidth="1"/>
    <col min="8" max="8" width="16.453125" style="149" customWidth="1"/>
    <col min="9" max="9" width="49.81640625" style="149" customWidth="1"/>
    <col min="10" max="10" width="53.1796875" style="149" customWidth="1"/>
    <col min="11" max="20" width="9.1796875" style="149" customWidth="1"/>
    <col min="21" max="16384" width="9.1796875" style="149"/>
  </cols>
  <sheetData>
    <row r="1" spans="1:14" s="142" customFormat="1" ht="11.25" customHeight="1" x14ac:dyDescent="0.25">
      <c r="A1" s="138" t="s">
        <v>357</v>
      </c>
      <c r="B1" s="138"/>
      <c r="C1" s="139"/>
      <c r="D1" s="630" t="s">
        <v>0</v>
      </c>
      <c r="E1" s="630"/>
      <c r="F1" s="630"/>
      <c r="G1" s="630"/>
      <c r="H1" s="630"/>
      <c r="I1" s="630"/>
      <c r="J1" s="140"/>
      <c r="K1" s="141"/>
      <c r="L1" s="141"/>
      <c r="M1" s="141"/>
      <c r="N1" s="141"/>
    </row>
    <row r="2" spans="1:14" s="142" customFormat="1" ht="11.25" customHeight="1" x14ac:dyDescent="0.25">
      <c r="A2" s="143"/>
      <c r="B2" s="143"/>
      <c r="C2" s="139"/>
      <c r="D2" s="630"/>
      <c r="E2" s="630"/>
      <c r="F2" s="630"/>
      <c r="G2" s="630"/>
      <c r="H2" s="630"/>
      <c r="I2" s="630"/>
      <c r="J2" s="140"/>
      <c r="K2" s="141"/>
      <c r="L2" s="141"/>
      <c r="M2" s="141"/>
      <c r="N2" s="141"/>
    </row>
    <row r="3" spans="1:14" s="145" customFormat="1" ht="15" customHeight="1" x14ac:dyDescent="0.25">
      <c r="A3" s="144" t="s">
        <v>1</v>
      </c>
      <c r="B3" s="144"/>
      <c r="C3" s="634"/>
      <c r="D3" s="634"/>
      <c r="E3" s="649" t="s">
        <v>360</v>
      </c>
      <c r="F3" s="649"/>
      <c r="G3" s="649"/>
      <c r="H3" s="649"/>
      <c r="I3" s="649"/>
      <c r="J3" s="649"/>
    </row>
    <row r="4" spans="1:14" s="145" customFormat="1" ht="15" customHeight="1" x14ac:dyDescent="0.25">
      <c r="A4" s="144" t="s">
        <v>2</v>
      </c>
      <c r="B4" s="144"/>
      <c r="C4" s="635"/>
      <c r="D4" s="635"/>
      <c r="E4" s="636"/>
      <c r="F4" s="636"/>
      <c r="G4" s="636"/>
      <c r="H4" s="636"/>
      <c r="I4" s="636"/>
    </row>
    <row r="5" spans="1:14" s="145" customFormat="1" ht="14" x14ac:dyDescent="0.25">
      <c r="A5" s="144" t="s">
        <v>3</v>
      </c>
      <c r="B5" s="144"/>
      <c r="C5" s="637"/>
      <c r="D5" s="637"/>
      <c r="E5" s="146"/>
      <c r="F5" s="146"/>
      <c r="G5" s="146"/>
      <c r="H5" s="146"/>
      <c r="I5" s="146"/>
    </row>
    <row r="6" spans="1:14" s="145" customFormat="1" ht="15" customHeight="1" x14ac:dyDescent="0.25">
      <c r="A6" s="147" t="s">
        <v>4</v>
      </c>
      <c r="B6" s="147"/>
      <c r="C6" s="637"/>
      <c r="D6" s="637"/>
      <c r="E6" s="146"/>
      <c r="F6" s="146"/>
      <c r="G6" s="146"/>
      <c r="H6" s="146"/>
      <c r="I6" s="146"/>
    </row>
    <row r="7" spans="1:14" s="145" customFormat="1" ht="15" customHeight="1" x14ac:dyDescent="0.25">
      <c r="A7" s="147" t="s">
        <v>5</v>
      </c>
      <c r="B7" s="147"/>
      <c r="C7" s="638">
        <f>$C$5+$C$6</f>
        <v>0</v>
      </c>
      <c r="D7" s="638"/>
      <c r="E7" s="146"/>
      <c r="F7" s="146"/>
      <c r="G7" s="146"/>
      <c r="H7" s="146"/>
      <c r="I7" s="146"/>
    </row>
    <row r="8" spans="1:14" s="145" customFormat="1" ht="13" customHeight="1" thickBot="1" x14ac:dyDescent="0.3">
      <c r="A8" s="146"/>
      <c r="B8" s="146"/>
      <c r="C8" s="147"/>
      <c r="D8" s="147"/>
      <c r="E8" s="146"/>
      <c r="F8" s="146"/>
      <c r="G8" s="146"/>
      <c r="H8" s="146"/>
      <c r="I8" s="146"/>
      <c r="J8" s="148"/>
    </row>
    <row r="9" spans="1:14" ht="42.65" customHeight="1" thickBot="1" x14ac:dyDescent="0.3">
      <c r="A9" s="631" t="s">
        <v>6</v>
      </c>
      <c r="B9" s="632"/>
      <c r="C9" s="632"/>
      <c r="D9" s="632"/>
      <c r="E9" s="632"/>
      <c r="F9" s="632"/>
      <c r="G9" s="632"/>
      <c r="H9" s="632"/>
      <c r="I9" s="632"/>
      <c r="J9" s="633"/>
    </row>
    <row r="10" spans="1:14" ht="240" customHeight="1" x14ac:dyDescent="0.25">
      <c r="A10" s="650" t="s">
        <v>403</v>
      </c>
      <c r="B10" s="651"/>
      <c r="C10" s="651"/>
      <c r="D10" s="651"/>
      <c r="E10" s="651"/>
      <c r="F10" s="651"/>
      <c r="G10" s="651"/>
      <c r="H10" s="651"/>
      <c r="I10" s="651"/>
      <c r="J10" s="652"/>
    </row>
    <row r="11" spans="1:14" ht="180.75" customHeight="1" x14ac:dyDescent="0.25">
      <c r="A11" s="639" t="s">
        <v>395</v>
      </c>
      <c r="B11" s="640"/>
      <c r="C11" s="640"/>
      <c r="D11" s="640"/>
      <c r="E11" s="640"/>
      <c r="F11" s="640"/>
      <c r="G11" s="640"/>
      <c r="H11" s="640"/>
      <c r="I11" s="640"/>
      <c r="J11" s="641"/>
      <c r="K11" s="145"/>
      <c r="L11" s="145"/>
      <c r="M11" s="145"/>
      <c r="N11" s="145"/>
    </row>
    <row r="12" spans="1:14" s="141" customFormat="1" ht="42.65" customHeight="1" thickBot="1" x14ac:dyDescent="0.3">
      <c r="A12" s="613" t="s">
        <v>358</v>
      </c>
      <c r="B12" s="614"/>
      <c r="C12" s="614"/>
      <c r="D12" s="614"/>
      <c r="E12" s="614"/>
      <c r="F12" s="614"/>
      <c r="G12" s="614"/>
      <c r="H12" s="614"/>
      <c r="I12" s="614"/>
      <c r="J12" s="615"/>
    </row>
    <row r="13" spans="1:14" ht="7.5" customHeight="1" thickBot="1" x14ac:dyDescent="0.3">
      <c r="H13" s="150"/>
      <c r="I13" s="150"/>
      <c r="J13" s="145"/>
      <c r="K13" s="145"/>
      <c r="L13" s="145"/>
      <c r="M13" s="145"/>
      <c r="N13" s="145"/>
    </row>
    <row r="14" spans="1:14" ht="29.25" customHeight="1" thickBot="1" x14ac:dyDescent="0.3">
      <c r="A14" s="642" t="s">
        <v>7</v>
      </c>
      <c r="B14" s="643"/>
      <c r="C14" s="643"/>
      <c r="D14" s="643"/>
      <c r="E14" s="643"/>
      <c r="F14" s="643"/>
      <c r="G14" s="643"/>
      <c r="H14" s="643"/>
      <c r="I14" s="643"/>
      <c r="J14" s="644"/>
      <c r="K14" s="145"/>
      <c r="L14" s="145"/>
      <c r="M14" s="145"/>
      <c r="N14" s="145"/>
    </row>
    <row r="15" spans="1:14" ht="12" customHeight="1" thickBot="1" x14ac:dyDescent="0.3">
      <c r="A15" s="151"/>
      <c r="B15" s="152"/>
      <c r="C15" s="152"/>
      <c r="D15" s="152"/>
      <c r="E15" s="152"/>
      <c r="F15" s="152"/>
      <c r="G15" s="152"/>
      <c r="H15" s="152"/>
      <c r="I15" s="152"/>
      <c r="J15" s="145"/>
      <c r="K15" s="145"/>
      <c r="L15" s="145"/>
      <c r="M15" s="145"/>
      <c r="N15" s="145"/>
    </row>
    <row r="16" spans="1:14" ht="12" customHeight="1" thickBot="1" x14ac:dyDescent="0.3">
      <c r="A16" s="653" t="s">
        <v>8</v>
      </c>
      <c r="B16" s="654"/>
      <c r="C16" s="654"/>
      <c r="D16" s="654"/>
      <c r="E16" s="654"/>
      <c r="F16" s="655"/>
      <c r="H16" s="153"/>
      <c r="I16" s="152"/>
      <c r="J16" s="145"/>
      <c r="K16" s="145"/>
      <c r="L16" s="145"/>
      <c r="M16" s="145"/>
      <c r="N16" s="145"/>
    </row>
    <row r="17" spans="1:14" ht="34.4" customHeight="1" thickBot="1" x14ac:dyDescent="0.3">
      <c r="A17" s="154" t="s">
        <v>9</v>
      </c>
      <c r="B17" s="155" t="s">
        <v>10</v>
      </c>
      <c r="C17" s="155" t="s">
        <v>11</v>
      </c>
      <c r="D17" s="155" t="s">
        <v>12</v>
      </c>
      <c r="E17" s="620" t="s">
        <v>13</v>
      </c>
      <c r="F17" s="621"/>
      <c r="G17" s="149"/>
      <c r="H17" s="145"/>
      <c r="I17" s="145"/>
      <c r="J17" s="145"/>
      <c r="K17" s="145"/>
      <c r="L17" s="145"/>
    </row>
    <row r="18" spans="1:14" ht="14.15" customHeight="1" x14ac:dyDescent="0.25">
      <c r="A18" s="156" t="s">
        <v>14</v>
      </c>
      <c r="B18" s="432">
        <f>$C$6</f>
        <v>0</v>
      </c>
      <c r="C18" s="432">
        <f>0.25*(C7)-C6</f>
        <v>0</v>
      </c>
      <c r="D18" s="93" t="s">
        <v>15</v>
      </c>
      <c r="E18" s="622" t="s">
        <v>16</v>
      </c>
      <c r="F18" s="623"/>
      <c r="G18" s="149"/>
      <c r="H18" s="145"/>
      <c r="I18" s="145"/>
      <c r="J18" s="145"/>
      <c r="K18" s="145"/>
      <c r="L18" s="145"/>
    </row>
    <row r="19" spans="1:14" ht="14" x14ac:dyDescent="0.25">
      <c r="A19" s="157" t="s">
        <v>17</v>
      </c>
      <c r="B19" s="433"/>
      <c r="C19" s="432">
        <f>0.3*(C7)</f>
        <v>0</v>
      </c>
      <c r="D19" s="93" t="s">
        <v>18</v>
      </c>
      <c r="E19" s="624"/>
      <c r="F19" s="625"/>
      <c r="G19" s="149"/>
      <c r="H19" s="145"/>
      <c r="I19" s="145"/>
      <c r="J19" s="145"/>
      <c r="K19" s="145"/>
      <c r="L19" s="145"/>
    </row>
    <row r="20" spans="1:14" ht="14" x14ac:dyDescent="0.25">
      <c r="A20" s="157" t="s">
        <v>19</v>
      </c>
      <c r="B20" s="433"/>
      <c r="C20" s="432">
        <f>0.25*(C7)</f>
        <v>0</v>
      </c>
      <c r="D20" s="93" t="s">
        <v>20</v>
      </c>
      <c r="E20" s="624"/>
      <c r="F20" s="625"/>
      <c r="G20" s="149"/>
      <c r="H20" s="145"/>
      <c r="I20" s="145"/>
      <c r="J20" s="145"/>
      <c r="K20" s="145"/>
      <c r="L20" s="145"/>
    </row>
    <row r="21" spans="1:14" ht="14.5" thickBot="1" x14ac:dyDescent="0.3">
      <c r="A21" s="158" t="s">
        <v>21</v>
      </c>
      <c r="B21" s="434"/>
      <c r="C21" s="435">
        <f>0.2*(C7)</f>
        <v>0</v>
      </c>
      <c r="D21" s="94" t="s">
        <v>22</v>
      </c>
      <c r="E21" s="618"/>
      <c r="F21" s="619"/>
      <c r="G21" s="149"/>
      <c r="H21" s="145"/>
      <c r="I21" s="145"/>
      <c r="J21" s="145"/>
      <c r="K21" s="145"/>
      <c r="L21" s="145"/>
    </row>
    <row r="22" spans="1:14" ht="14.5" thickBot="1" x14ac:dyDescent="0.35">
      <c r="A22" s="159" t="s">
        <v>23</v>
      </c>
      <c r="B22" s="616">
        <f>SUM(C18:C21)+C6</f>
        <v>0</v>
      </c>
      <c r="C22" s="617"/>
      <c r="D22" s="74"/>
      <c r="E22" s="647"/>
      <c r="F22" s="648"/>
      <c r="G22" s="149"/>
      <c r="H22" s="145"/>
      <c r="I22" s="145"/>
      <c r="J22" s="145"/>
      <c r="K22" s="145"/>
      <c r="L22" s="145"/>
    </row>
    <row r="23" spans="1:14" ht="12" customHeight="1" thickBot="1" x14ac:dyDescent="0.3">
      <c r="A23" s="645"/>
      <c r="B23" s="646"/>
      <c r="C23" s="646"/>
      <c r="D23" s="646"/>
      <c r="E23" s="646"/>
      <c r="F23" s="646"/>
      <c r="G23" s="646"/>
      <c r="H23" s="646"/>
      <c r="I23" s="646"/>
      <c r="J23" s="145"/>
      <c r="K23" s="145"/>
      <c r="L23" s="145"/>
      <c r="M23" s="145"/>
      <c r="N23" s="145"/>
    </row>
    <row r="24" spans="1:14" ht="12" customHeight="1" thickBot="1" x14ac:dyDescent="0.3">
      <c r="A24" s="626" t="s">
        <v>24</v>
      </c>
      <c r="B24" s="627"/>
      <c r="C24" s="627"/>
      <c r="D24" s="627"/>
      <c r="E24" s="627"/>
      <c r="F24" s="627"/>
      <c r="G24" s="627"/>
      <c r="H24" s="627"/>
      <c r="I24" s="628"/>
      <c r="J24" s="145"/>
      <c r="K24" s="145"/>
      <c r="L24" s="145"/>
      <c r="M24" s="145"/>
    </row>
    <row r="25" spans="1:14" s="164" customFormat="1" ht="14.5" thickBot="1" x14ac:dyDescent="0.3">
      <c r="A25" s="160" t="s">
        <v>25</v>
      </c>
      <c r="B25" s="574" t="s">
        <v>10</v>
      </c>
      <c r="C25" s="155" t="s">
        <v>14</v>
      </c>
      <c r="D25" s="155" t="s">
        <v>17</v>
      </c>
      <c r="E25" s="155" t="s">
        <v>19</v>
      </c>
      <c r="F25" s="161" t="s">
        <v>21</v>
      </c>
      <c r="G25" s="160" t="s">
        <v>26</v>
      </c>
      <c r="H25" s="162" t="s">
        <v>27</v>
      </c>
      <c r="I25" s="163" t="s">
        <v>28</v>
      </c>
      <c r="J25" s="145"/>
      <c r="K25" s="145"/>
      <c r="L25" s="145"/>
      <c r="M25" s="145"/>
    </row>
    <row r="26" spans="1:14" ht="15.75" customHeight="1" x14ac:dyDescent="0.25">
      <c r="A26" s="165" t="s">
        <v>29</v>
      </c>
      <c r="B26" s="575">
        <f>'a. Personnel'!E45</f>
        <v>0</v>
      </c>
      <c r="C26" s="575">
        <f>'a. Personnel'!H45</f>
        <v>0</v>
      </c>
      <c r="D26" s="575">
        <f>'a. Personnel'!K45</f>
        <v>0</v>
      </c>
      <c r="E26" s="576">
        <f>'a. Personnel'!N45</f>
        <v>0</v>
      </c>
      <c r="F26" s="577">
        <f>'a. Personnel'!Q45</f>
        <v>0</v>
      </c>
      <c r="G26" s="578">
        <f>SUM(B26:F26)</f>
        <v>0</v>
      </c>
      <c r="H26" s="579">
        <f t="shared" ref="H26:H60" si="0">IF(G26&gt;0,G26/$G$61,0)</f>
        <v>0</v>
      </c>
      <c r="I26" s="83"/>
      <c r="J26" s="145"/>
      <c r="K26" s="145"/>
      <c r="L26" s="145"/>
      <c r="M26" s="145"/>
    </row>
    <row r="27" spans="1:14" ht="15.75" customHeight="1" x14ac:dyDescent="0.25">
      <c r="A27" s="167" t="s">
        <v>30</v>
      </c>
      <c r="B27" s="432">
        <f>'a. Personnel'!E43</f>
        <v>0</v>
      </c>
      <c r="C27" s="432">
        <f>'a. Personnel'!H43</f>
        <v>0</v>
      </c>
      <c r="D27" s="432">
        <f>'a. Personnel'!K43</f>
        <v>0</v>
      </c>
      <c r="E27" s="437">
        <f>'a. Personnel'!N43</f>
        <v>0</v>
      </c>
      <c r="F27" s="438">
        <f>'a. Personnel'!Q43</f>
        <v>0</v>
      </c>
      <c r="G27" s="436">
        <f t="shared" ref="G27:G57" si="1">SUM(B27:F27)</f>
        <v>0</v>
      </c>
      <c r="H27" s="166">
        <f t="shared" si="0"/>
        <v>0</v>
      </c>
      <c r="I27" s="83"/>
      <c r="J27" s="145"/>
      <c r="K27" s="145"/>
      <c r="L27" s="145"/>
      <c r="M27" s="145"/>
    </row>
    <row r="28" spans="1:14" ht="15.75" customHeight="1" x14ac:dyDescent="0.25">
      <c r="A28" s="167" t="s">
        <v>31</v>
      </c>
      <c r="B28" s="432">
        <f>'a. Personnel'!E44</f>
        <v>0</v>
      </c>
      <c r="C28" s="432">
        <f>'a. Personnel'!H44</f>
        <v>0</v>
      </c>
      <c r="D28" s="432">
        <f>'a. Personnel'!K44</f>
        <v>0</v>
      </c>
      <c r="E28" s="437">
        <f>'a. Personnel'!N44</f>
        <v>0</v>
      </c>
      <c r="F28" s="438">
        <f>'a. Personnel'!Q44</f>
        <v>0</v>
      </c>
      <c r="G28" s="436">
        <f t="shared" si="1"/>
        <v>0</v>
      </c>
      <c r="H28" s="166">
        <f t="shared" si="0"/>
        <v>0</v>
      </c>
      <c r="I28" s="83"/>
      <c r="J28" s="145"/>
      <c r="K28" s="145"/>
      <c r="L28" s="145"/>
      <c r="M28" s="145"/>
    </row>
    <row r="29" spans="1:14" ht="15.75" customHeight="1" x14ac:dyDescent="0.25">
      <c r="A29" s="165" t="s">
        <v>32</v>
      </c>
      <c r="B29" s="576">
        <f>'b. Fringe'!E38</f>
        <v>0</v>
      </c>
      <c r="C29" s="576">
        <f>'b. Fringe'!H38</f>
        <v>0</v>
      </c>
      <c r="D29" s="576">
        <f>'b. Fringe'!K38</f>
        <v>0</v>
      </c>
      <c r="E29" s="576">
        <f>'b. Fringe'!N38</f>
        <v>0</v>
      </c>
      <c r="F29" s="577">
        <f>'b. Fringe'!Q38</f>
        <v>0</v>
      </c>
      <c r="G29" s="578">
        <f t="shared" si="1"/>
        <v>0</v>
      </c>
      <c r="H29" s="579">
        <f t="shared" si="0"/>
        <v>0</v>
      </c>
      <c r="I29" s="84"/>
      <c r="J29" s="145"/>
      <c r="K29" s="145"/>
      <c r="L29" s="145"/>
      <c r="M29" s="145"/>
    </row>
    <row r="30" spans="1:14" ht="15.75" customHeight="1" x14ac:dyDescent="0.25">
      <c r="A30" s="167" t="s">
        <v>30</v>
      </c>
      <c r="B30" s="437">
        <f>'b. Fringe'!E36</f>
        <v>0</v>
      </c>
      <c r="C30" s="437">
        <f>'b. Fringe'!H36</f>
        <v>0</v>
      </c>
      <c r="D30" s="437">
        <f>'b. Fringe'!K36</f>
        <v>0</v>
      </c>
      <c r="E30" s="437">
        <f>'b. Fringe'!N36</f>
        <v>0</v>
      </c>
      <c r="F30" s="438">
        <f>'b. Fringe'!Q36</f>
        <v>0</v>
      </c>
      <c r="G30" s="436">
        <f t="shared" si="1"/>
        <v>0</v>
      </c>
      <c r="H30" s="166">
        <f t="shared" si="0"/>
        <v>0</v>
      </c>
      <c r="I30" s="84"/>
      <c r="J30" s="145"/>
      <c r="K30" s="145"/>
      <c r="L30" s="145"/>
      <c r="M30" s="145"/>
    </row>
    <row r="31" spans="1:14" ht="15.75" customHeight="1" x14ac:dyDescent="0.25">
      <c r="A31" s="167" t="s">
        <v>31</v>
      </c>
      <c r="B31" s="437">
        <f>'b. Fringe'!E37</f>
        <v>0</v>
      </c>
      <c r="C31" s="437">
        <f>'b. Fringe'!H37</f>
        <v>0</v>
      </c>
      <c r="D31" s="437">
        <f>'b. Fringe'!K37</f>
        <v>0</v>
      </c>
      <c r="E31" s="437">
        <f>'b. Fringe'!N37</f>
        <v>0</v>
      </c>
      <c r="F31" s="438">
        <f>'b. Fringe'!Q37</f>
        <v>0</v>
      </c>
      <c r="G31" s="436">
        <f t="shared" si="1"/>
        <v>0</v>
      </c>
      <c r="H31" s="166">
        <f t="shared" si="0"/>
        <v>0</v>
      </c>
      <c r="I31" s="84"/>
      <c r="J31" s="145"/>
      <c r="K31" s="145"/>
      <c r="L31" s="145"/>
      <c r="M31" s="145"/>
    </row>
    <row r="32" spans="1:14" ht="15.75" customHeight="1" x14ac:dyDescent="0.25">
      <c r="A32" s="165" t="s">
        <v>33</v>
      </c>
      <c r="B32" s="576">
        <f>'c. Travel'!L24</f>
        <v>0</v>
      </c>
      <c r="C32" s="576">
        <f>'c. Travel'!L38</f>
        <v>0</v>
      </c>
      <c r="D32" s="576">
        <f>'c. Travel'!L51</f>
        <v>0</v>
      </c>
      <c r="E32" s="576">
        <f>'c. Travel'!L64</f>
        <v>0</v>
      </c>
      <c r="F32" s="577">
        <f>'c. Travel'!L77</f>
        <v>0</v>
      </c>
      <c r="G32" s="578">
        <f t="shared" si="1"/>
        <v>0</v>
      </c>
      <c r="H32" s="579">
        <f t="shared" si="0"/>
        <v>0</v>
      </c>
      <c r="I32" s="84"/>
      <c r="J32" s="145"/>
      <c r="K32" s="145"/>
      <c r="L32" s="145"/>
      <c r="M32" s="145"/>
    </row>
    <row r="33" spans="1:13" ht="15.75" customHeight="1" x14ac:dyDescent="0.25">
      <c r="A33" s="167" t="s">
        <v>30</v>
      </c>
      <c r="B33" s="437">
        <f>'c. Travel'!L22</f>
        <v>0</v>
      </c>
      <c r="C33" s="437">
        <f>'c. Travel'!L36</f>
        <v>0</v>
      </c>
      <c r="D33" s="437">
        <f>'c. Travel'!L49</f>
        <v>0</v>
      </c>
      <c r="E33" s="437">
        <f>'c. Travel'!L62</f>
        <v>0</v>
      </c>
      <c r="F33" s="438">
        <f>'c. Travel'!L75</f>
        <v>0</v>
      </c>
      <c r="G33" s="436">
        <f t="shared" si="1"/>
        <v>0</v>
      </c>
      <c r="H33" s="166">
        <f t="shared" si="0"/>
        <v>0</v>
      </c>
      <c r="I33" s="84"/>
      <c r="J33" s="145"/>
      <c r="K33" s="145"/>
      <c r="L33" s="145"/>
      <c r="M33" s="145"/>
    </row>
    <row r="34" spans="1:13" ht="15.75" customHeight="1" x14ac:dyDescent="0.25">
      <c r="A34" s="167" t="s">
        <v>31</v>
      </c>
      <c r="B34" s="437">
        <f>'c. Travel'!L23</f>
        <v>0</v>
      </c>
      <c r="C34" s="437">
        <f>'c. Travel'!L37</f>
        <v>0</v>
      </c>
      <c r="D34" s="437">
        <f>'c. Travel'!L50</f>
        <v>0</v>
      </c>
      <c r="E34" s="437">
        <f>'c. Travel'!L63</f>
        <v>0</v>
      </c>
      <c r="F34" s="438">
        <f>'c. Travel'!L76</f>
        <v>0</v>
      </c>
      <c r="G34" s="436">
        <f t="shared" si="1"/>
        <v>0</v>
      </c>
      <c r="H34" s="166">
        <f t="shared" si="0"/>
        <v>0</v>
      </c>
      <c r="I34" s="84"/>
      <c r="J34" s="145"/>
      <c r="K34" s="145"/>
      <c r="L34" s="145"/>
      <c r="M34" s="145"/>
    </row>
    <row r="35" spans="1:13" ht="15.75" customHeight="1" x14ac:dyDescent="0.25">
      <c r="A35" s="165" t="s">
        <v>34</v>
      </c>
      <c r="B35" s="576">
        <f>'d. Equipment'!E18</f>
        <v>0</v>
      </c>
      <c r="C35" s="576">
        <f>'d. Equipment'!E29</f>
        <v>0</v>
      </c>
      <c r="D35" s="576">
        <f>'d. Equipment'!E40</f>
        <v>0</v>
      </c>
      <c r="E35" s="576">
        <f>'d. Equipment'!E48</f>
        <v>0</v>
      </c>
      <c r="F35" s="577">
        <f>'d. Equipment'!E56</f>
        <v>0</v>
      </c>
      <c r="G35" s="578">
        <f t="shared" si="1"/>
        <v>0</v>
      </c>
      <c r="H35" s="579">
        <f t="shared" si="0"/>
        <v>0</v>
      </c>
      <c r="I35" s="84"/>
      <c r="J35" s="145"/>
      <c r="K35" s="145"/>
      <c r="L35" s="145"/>
      <c r="M35" s="145"/>
    </row>
    <row r="36" spans="1:13" ht="15.75" customHeight="1" x14ac:dyDescent="0.25">
      <c r="A36" s="167" t="s">
        <v>30</v>
      </c>
      <c r="B36" s="437">
        <f>'d. Equipment'!E16</f>
        <v>0</v>
      </c>
      <c r="C36" s="437">
        <f>'d. Equipment'!E27</f>
        <v>0</v>
      </c>
      <c r="D36" s="437">
        <f>'d. Equipment'!E38</f>
        <v>0</v>
      </c>
      <c r="E36" s="437">
        <f>'d. Equipment'!E46</f>
        <v>0</v>
      </c>
      <c r="F36" s="438">
        <f>'d. Equipment'!E54</f>
        <v>0</v>
      </c>
      <c r="G36" s="436">
        <f t="shared" si="1"/>
        <v>0</v>
      </c>
      <c r="H36" s="166">
        <f t="shared" si="0"/>
        <v>0</v>
      </c>
      <c r="I36" s="84"/>
      <c r="J36" s="145"/>
      <c r="K36" s="145"/>
      <c r="L36" s="145"/>
      <c r="M36" s="145"/>
    </row>
    <row r="37" spans="1:13" ht="15.75" customHeight="1" x14ac:dyDescent="0.25">
      <c r="A37" s="167" t="s">
        <v>31</v>
      </c>
      <c r="B37" s="437">
        <f>'d. Equipment'!E17</f>
        <v>0</v>
      </c>
      <c r="C37" s="437">
        <f>'d. Equipment'!E28</f>
        <v>0</v>
      </c>
      <c r="D37" s="437">
        <f>'d. Equipment'!E39</f>
        <v>0</v>
      </c>
      <c r="E37" s="437">
        <f>'d. Equipment'!E47</f>
        <v>0</v>
      </c>
      <c r="F37" s="438">
        <f>'d. Equipment'!E55</f>
        <v>0</v>
      </c>
      <c r="G37" s="436">
        <f t="shared" si="1"/>
        <v>0</v>
      </c>
      <c r="H37" s="166">
        <f t="shared" si="0"/>
        <v>0</v>
      </c>
      <c r="I37" s="84"/>
      <c r="J37" s="145"/>
      <c r="K37" s="145"/>
      <c r="L37" s="145"/>
      <c r="M37" s="145"/>
    </row>
    <row r="38" spans="1:13" ht="14" x14ac:dyDescent="0.25">
      <c r="A38" s="165" t="s">
        <v>35</v>
      </c>
      <c r="B38" s="576">
        <f>'e. Supplies'!E17</f>
        <v>0</v>
      </c>
      <c r="C38" s="576">
        <f>'e. Supplies'!E26</f>
        <v>0</v>
      </c>
      <c r="D38" s="576">
        <f>'e. Supplies'!E36</f>
        <v>0</v>
      </c>
      <c r="E38" s="576">
        <f>'e. Supplies'!E46</f>
        <v>0</v>
      </c>
      <c r="F38" s="577">
        <f>'e. Supplies'!E56</f>
        <v>0</v>
      </c>
      <c r="G38" s="578">
        <f>SUM(B38:F38)</f>
        <v>0</v>
      </c>
      <c r="H38" s="579">
        <f t="shared" si="0"/>
        <v>0</v>
      </c>
      <c r="I38" s="132"/>
      <c r="J38" s="145"/>
      <c r="K38" s="145"/>
      <c r="L38" s="145"/>
      <c r="M38" s="145"/>
    </row>
    <row r="39" spans="1:13" ht="15.65" customHeight="1" x14ac:dyDescent="0.25">
      <c r="A39" s="167" t="s">
        <v>30</v>
      </c>
      <c r="B39" s="437">
        <f>'e. Supplies'!E15</f>
        <v>0</v>
      </c>
      <c r="C39" s="437">
        <f>'e. Supplies'!E24</f>
        <v>0</v>
      </c>
      <c r="D39" s="437">
        <f>'e. Supplies'!E34</f>
        <v>0</v>
      </c>
      <c r="E39" s="437">
        <f>'e. Supplies'!E44</f>
        <v>0</v>
      </c>
      <c r="F39" s="438">
        <f>'e. Supplies'!E54</f>
        <v>0</v>
      </c>
      <c r="G39" s="436">
        <f t="shared" si="1"/>
        <v>0</v>
      </c>
      <c r="H39" s="166">
        <f t="shared" si="0"/>
        <v>0</v>
      </c>
      <c r="I39" s="84"/>
      <c r="J39" s="145"/>
      <c r="K39" s="145"/>
      <c r="L39" s="145"/>
      <c r="M39" s="145"/>
    </row>
    <row r="40" spans="1:13" ht="15.75" customHeight="1" x14ac:dyDescent="0.25">
      <c r="A40" s="167" t="s">
        <v>31</v>
      </c>
      <c r="B40" s="437">
        <f>'e. Supplies'!E16</f>
        <v>0</v>
      </c>
      <c r="C40" s="437">
        <f>'e. Supplies'!E25</f>
        <v>0</v>
      </c>
      <c r="D40" s="437">
        <f>'e. Supplies'!E35</f>
        <v>0</v>
      </c>
      <c r="E40" s="437">
        <f>'e. Supplies'!E45</f>
        <v>0</v>
      </c>
      <c r="F40" s="438">
        <f>'e. Supplies'!E55</f>
        <v>0</v>
      </c>
      <c r="G40" s="436">
        <f t="shared" si="1"/>
        <v>0</v>
      </c>
      <c r="H40" s="166">
        <f t="shared" si="0"/>
        <v>0</v>
      </c>
      <c r="I40" s="84"/>
      <c r="J40" s="145"/>
      <c r="K40" s="145"/>
      <c r="L40" s="145"/>
      <c r="M40" s="145"/>
    </row>
    <row r="41" spans="1:13" ht="14" x14ac:dyDescent="0.25">
      <c r="A41" s="165" t="s">
        <v>36</v>
      </c>
      <c r="B41" s="575">
        <f>'f. Contractual'!E39</f>
        <v>0</v>
      </c>
      <c r="C41" s="575">
        <f>SUM(C42,C46)</f>
        <v>0</v>
      </c>
      <c r="D41" s="575">
        <f>SUM(D42,D46)</f>
        <v>0</v>
      </c>
      <c r="E41" s="575">
        <f>SUM(E42,E46)</f>
        <v>0</v>
      </c>
      <c r="F41" s="580">
        <f>SUM(F42,F46)</f>
        <v>0</v>
      </c>
      <c r="G41" s="581">
        <f t="shared" si="1"/>
        <v>0</v>
      </c>
      <c r="H41" s="582">
        <f t="shared" si="0"/>
        <v>0</v>
      </c>
      <c r="I41" s="84"/>
      <c r="J41" s="145"/>
      <c r="K41" s="145"/>
      <c r="L41" s="145"/>
      <c r="M41" s="145"/>
    </row>
    <row r="42" spans="1:13" ht="14" x14ac:dyDescent="0.25">
      <c r="A42" s="169" t="s">
        <v>37</v>
      </c>
      <c r="B42" s="437">
        <f>'f. Contractual'!E20</f>
        <v>0</v>
      </c>
      <c r="C42" s="437">
        <f>'f. Contractual'!F20</f>
        <v>0</v>
      </c>
      <c r="D42" s="437">
        <f>'f. Contractual'!G20</f>
        <v>0</v>
      </c>
      <c r="E42" s="437">
        <f>'f. Contractual'!H20</f>
        <v>0</v>
      </c>
      <c r="F42" s="439">
        <f>'f. Contractual'!I20</f>
        <v>0</v>
      </c>
      <c r="G42" s="440">
        <f t="shared" si="1"/>
        <v>0</v>
      </c>
      <c r="H42" s="168">
        <f t="shared" si="0"/>
        <v>0</v>
      </c>
      <c r="I42" s="84"/>
      <c r="J42" s="145"/>
      <c r="K42" s="145"/>
      <c r="L42" s="145"/>
      <c r="M42" s="145"/>
    </row>
    <row r="43" spans="1:13" ht="14" x14ac:dyDescent="0.25">
      <c r="A43" s="167" t="s">
        <v>30</v>
      </c>
      <c r="B43" s="432">
        <f>'f. Contractual'!E17</f>
        <v>0</v>
      </c>
      <c r="C43" s="432">
        <f>'f. Contractual'!F17</f>
        <v>0</v>
      </c>
      <c r="D43" s="432">
        <f>'f. Contractual'!G17</f>
        <v>0</v>
      </c>
      <c r="E43" s="432">
        <f>'f. Contractual'!H17</f>
        <v>0</v>
      </c>
      <c r="F43" s="439">
        <f>'f. Contractual'!I17</f>
        <v>0</v>
      </c>
      <c r="G43" s="440">
        <f t="shared" si="1"/>
        <v>0</v>
      </c>
      <c r="H43" s="168">
        <f t="shared" si="0"/>
        <v>0</v>
      </c>
      <c r="I43" s="84"/>
      <c r="J43" s="145"/>
      <c r="K43" s="145"/>
      <c r="L43" s="145"/>
      <c r="M43" s="145"/>
    </row>
    <row r="44" spans="1:13" ht="14" x14ac:dyDescent="0.25">
      <c r="A44" s="167" t="s">
        <v>31</v>
      </c>
      <c r="B44" s="432">
        <f>'f. Contractual'!E18</f>
        <v>0</v>
      </c>
      <c r="C44" s="432">
        <f>'f. Contractual'!F18</f>
        <v>0</v>
      </c>
      <c r="D44" s="432">
        <f>'f. Contractual'!G18</f>
        <v>0</v>
      </c>
      <c r="E44" s="432">
        <f>'f. Contractual'!H18</f>
        <v>0</v>
      </c>
      <c r="F44" s="439">
        <f>'f. Contractual'!I18</f>
        <v>0</v>
      </c>
      <c r="G44" s="440">
        <f t="shared" si="1"/>
        <v>0</v>
      </c>
      <c r="H44" s="168">
        <f t="shared" si="0"/>
        <v>0</v>
      </c>
      <c r="I44" s="84"/>
      <c r="J44" s="145"/>
      <c r="K44" s="145"/>
      <c r="L44" s="145"/>
      <c r="M44" s="145"/>
    </row>
    <row r="45" spans="1:13" ht="14" x14ac:dyDescent="0.25">
      <c r="A45" s="167" t="s">
        <v>40</v>
      </c>
      <c r="B45" s="432">
        <f>'f. Contractual'!E19</f>
        <v>0</v>
      </c>
      <c r="C45" s="432">
        <f>'f. Contractual'!F19</f>
        <v>0</v>
      </c>
      <c r="D45" s="432">
        <f>'f. Contractual'!G19</f>
        <v>0</v>
      </c>
      <c r="E45" s="432">
        <f>'f. Contractual'!H19</f>
        <v>0</v>
      </c>
      <c r="F45" s="439">
        <f>'f. Contractual'!I19</f>
        <v>0</v>
      </c>
      <c r="G45" s="440">
        <f t="shared" si="1"/>
        <v>0</v>
      </c>
      <c r="H45" s="168">
        <f t="shared" si="0"/>
        <v>0</v>
      </c>
      <c r="I45" s="84"/>
      <c r="J45" s="145"/>
      <c r="K45" s="145"/>
      <c r="L45" s="145"/>
      <c r="M45" s="145"/>
    </row>
    <row r="46" spans="1:13" ht="14" x14ac:dyDescent="0.25">
      <c r="A46" s="169" t="s">
        <v>38</v>
      </c>
      <c r="B46" s="432">
        <f>'f. Contractual'!E34</f>
        <v>0</v>
      </c>
      <c r="C46" s="432">
        <f>'f. Contractual'!F34</f>
        <v>0</v>
      </c>
      <c r="D46" s="432">
        <f>'f. Contractual'!G34</f>
        <v>0</v>
      </c>
      <c r="E46" s="432">
        <f>'f. Contractual'!H34</f>
        <v>0</v>
      </c>
      <c r="F46" s="439">
        <f>'f. Contractual'!I34</f>
        <v>0</v>
      </c>
      <c r="G46" s="440">
        <f t="shared" si="1"/>
        <v>0</v>
      </c>
      <c r="H46" s="168">
        <f t="shared" si="0"/>
        <v>0</v>
      </c>
      <c r="I46" s="84"/>
      <c r="J46" s="145"/>
      <c r="K46" s="145"/>
      <c r="L46" s="145"/>
      <c r="M46" s="145"/>
    </row>
    <row r="47" spans="1:13" ht="14" x14ac:dyDescent="0.25">
      <c r="A47" s="167" t="s">
        <v>30</v>
      </c>
      <c r="B47" s="432">
        <f>'f. Contractual'!E31</f>
        <v>0</v>
      </c>
      <c r="C47" s="432">
        <f>'f. Contractual'!F31</f>
        <v>0</v>
      </c>
      <c r="D47" s="432">
        <f>'f. Contractual'!G31</f>
        <v>0</v>
      </c>
      <c r="E47" s="432">
        <f>'f. Contractual'!H31</f>
        <v>0</v>
      </c>
      <c r="F47" s="439">
        <f>'f. Contractual'!I31</f>
        <v>0</v>
      </c>
      <c r="G47" s="440">
        <f t="shared" si="1"/>
        <v>0</v>
      </c>
      <c r="H47" s="168">
        <f t="shared" si="0"/>
        <v>0</v>
      </c>
      <c r="I47" s="84"/>
      <c r="J47" s="145"/>
      <c r="K47" s="145"/>
      <c r="L47" s="145"/>
      <c r="M47" s="145"/>
    </row>
    <row r="48" spans="1:13" ht="14" x14ac:dyDescent="0.25">
      <c r="A48" s="167" t="s">
        <v>31</v>
      </c>
      <c r="B48" s="432">
        <f>'f. Contractual'!E32</f>
        <v>0</v>
      </c>
      <c r="C48" s="432">
        <f>'f. Contractual'!F32</f>
        <v>0</v>
      </c>
      <c r="D48" s="432">
        <f>'f. Contractual'!G32</f>
        <v>0</v>
      </c>
      <c r="E48" s="432">
        <f>'f. Contractual'!H32</f>
        <v>0</v>
      </c>
      <c r="F48" s="439">
        <f>'f. Contractual'!I32</f>
        <v>0</v>
      </c>
      <c r="G48" s="440">
        <f t="shared" si="1"/>
        <v>0</v>
      </c>
      <c r="H48" s="168">
        <f t="shared" si="0"/>
        <v>0</v>
      </c>
      <c r="I48" s="84"/>
      <c r="J48" s="145"/>
      <c r="K48" s="145"/>
      <c r="L48" s="145"/>
      <c r="M48" s="145"/>
    </row>
    <row r="49" spans="1:13" ht="14" x14ac:dyDescent="0.25">
      <c r="A49" s="167" t="s">
        <v>40</v>
      </c>
      <c r="B49" s="432">
        <f>'f. Contractual'!E33</f>
        <v>0</v>
      </c>
      <c r="C49" s="432">
        <f>'f. Contractual'!F33</f>
        <v>0</v>
      </c>
      <c r="D49" s="432">
        <f>'f. Contractual'!G33</f>
        <v>0</v>
      </c>
      <c r="E49" s="432">
        <f>'f. Contractual'!H33</f>
        <v>0</v>
      </c>
      <c r="F49" s="439">
        <f>'f. Contractual'!I33</f>
        <v>0</v>
      </c>
      <c r="G49" s="440">
        <f t="shared" si="1"/>
        <v>0</v>
      </c>
      <c r="H49" s="168">
        <f t="shared" si="0"/>
        <v>0</v>
      </c>
      <c r="I49" s="84"/>
      <c r="J49" s="145"/>
      <c r="K49" s="145"/>
      <c r="L49" s="145"/>
      <c r="M49" s="145"/>
    </row>
    <row r="50" spans="1:13" ht="14" x14ac:dyDescent="0.25">
      <c r="A50" s="165" t="s">
        <v>39</v>
      </c>
      <c r="B50" s="576">
        <f>'g. Other'!C24</f>
        <v>0</v>
      </c>
      <c r="C50" s="576">
        <f>'g. Other'!C38</f>
        <v>0</v>
      </c>
      <c r="D50" s="576">
        <f>'g. Other'!C52</f>
        <v>0</v>
      </c>
      <c r="E50" s="576">
        <f>'g. Other'!C66</f>
        <v>0</v>
      </c>
      <c r="F50" s="580">
        <f>'g. Other'!C80</f>
        <v>0</v>
      </c>
      <c r="G50" s="581">
        <f t="shared" si="1"/>
        <v>0</v>
      </c>
      <c r="H50" s="582">
        <f t="shared" si="0"/>
        <v>0</v>
      </c>
      <c r="I50" s="132"/>
      <c r="J50" s="145"/>
      <c r="K50" s="145"/>
      <c r="L50" s="145"/>
      <c r="M50" s="145"/>
    </row>
    <row r="51" spans="1:13" ht="15.75" customHeight="1" x14ac:dyDescent="0.25">
      <c r="A51" s="167" t="s">
        <v>30</v>
      </c>
      <c r="B51" s="437">
        <f>'g. Other'!C21</f>
        <v>0</v>
      </c>
      <c r="C51" s="437">
        <f>'g. Other'!C35</f>
        <v>0</v>
      </c>
      <c r="D51" s="437">
        <f>'g. Other'!C49</f>
        <v>0</v>
      </c>
      <c r="E51" s="437">
        <f>'g. Other'!C63</f>
        <v>0</v>
      </c>
      <c r="F51" s="439">
        <f>'g. Other'!C77</f>
        <v>0</v>
      </c>
      <c r="G51" s="440">
        <f t="shared" si="1"/>
        <v>0</v>
      </c>
      <c r="H51" s="168">
        <f t="shared" si="0"/>
        <v>0</v>
      </c>
      <c r="I51" s="84"/>
      <c r="J51" s="145"/>
      <c r="K51" s="145"/>
      <c r="L51" s="145"/>
      <c r="M51" s="145"/>
    </row>
    <row r="52" spans="1:13" ht="15.75" customHeight="1" x14ac:dyDescent="0.25">
      <c r="A52" s="167" t="s">
        <v>31</v>
      </c>
      <c r="B52" s="437">
        <f>'g. Other'!C22</f>
        <v>0</v>
      </c>
      <c r="C52" s="437">
        <f>'g. Other'!C36</f>
        <v>0</v>
      </c>
      <c r="D52" s="437">
        <f>'g. Other'!C50</f>
        <v>0</v>
      </c>
      <c r="E52" s="437">
        <f>'g. Other'!C64</f>
        <v>0</v>
      </c>
      <c r="F52" s="439">
        <f>'g. Other'!C78</f>
        <v>0</v>
      </c>
      <c r="G52" s="440">
        <f t="shared" si="1"/>
        <v>0</v>
      </c>
      <c r="H52" s="168">
        <f t="shared" si="0"/>
        <v>0</v>
      </c>
      <c r="I52" s="84"/>
      <c r="J52" s="145"/>
      <c r="K52" s="145"/>
      <c r="L52" s="145"/>
      <c r="M52" s="145"/>
    </row>
    <row r="53" spans="1:13" ht="15.75" customHeight="1" x14ac:dyDescent="0.25">
      <c r="A53" s="167" t="s">
        <v>40</v>
      </c>
      <c r="B53" s="437">
        <f>'g. Other'!C23</f>
        <v>0</v>
      </c>
      <c r="C53" s="437">
        <f>'g. Other'!C37</f>
        <v>0</v>
      </c>
      <c r="D53" s="437">
        <f>'g. Other'!C51</f>
        <v>0</v>
      </c>
      <c r="E53" s="437">
        <f>'g. Other'!C65</f>
        <v>0</v>
      </c>
      <c r="F53" s="439">
        <f>'g. Other'!C79</f>
        <v>0</v>
      </c>
      <c r="G53" s="440">
        <f t="shared" si="1"/>
        <v>0</v>
      </c>
      <c r="H53" s="168">
        <f t="shared" si="0"/>
        <v>0</v>
      </c>
      <c r="I53" s="84"/>
      <c r="J53" s="145"/>
      <c r="K53" s="145"/>
      <c r="L53" s="145"/>
      <c r="M53" s="145"/>
    </row>
    <row r="54" spans="1:13" ht="15.75" customHeight="1" x14ac:dyDescent="0.25">
      <c r="A54" s="170" t="s">
        <v>41</v>
      </c>
      <c r="B54" s="583">
        <f>B26+B29+B32+B35+B38+B41+B50</f>
        <v>0</v>
      </c>
      <c r="C54" s="583">
        <f>C26+C29+C32+C35+C38+C41+C50</f>
        <v>0</v>
      </c>
      <c r="D54" s="583">
        <f>D26+D29+D32+D35+D38+D41+D50</f>
        <v>0</v>
      </c>
      <c r="E54" s="583">
        <f>E26+E29+E32+E35+E38+E41+E50</f>
        <v>0</v>
      </c>
      <c r="F54" s="584">
        <f>F26+F29+F32+F35+F38+F41+F50</f>
        <v>0</v>
      </c>
      <c r="G54" s="585">
        <f t="shared" si="1"/>
        <v>0</v>
      </c>
      <c r="H54" s="586">
        <f t="shared" si="0"/>
        <v>0</v>
      </c>
      <c r="I54" s="84"/>
      <c r="J54" s="145"/>
      <c r="K54" s="145"/>
      <c r="L54" s="145"/>
      <c r="M54" s="145"/>
    </row>
    <row r="55" spans="1:13" ht="15.75" customHeight="1" x14ac:dyDescent="0.25">
      <c r="A55" s="172" t="s">
        <v>42</v>
      </c>
      <c r="B55" s="576">
        <f>'h. Indirect'!B34</f>
        <v>0</v>
      </c>
      <c r="C55" s="576">
        <f>'h. Indirect'!C34</f>
        <v>0</v>
      </c>
      <c r="D55" s="576">
        <f>'h. Indirect'!D34</f>
        <v>0</v>
      </c>
      <c r="E55" s="576">
        <f>'h. Indirect'!E34</f>
        <v>0</v>
      </c>
      <c r="F55" s="577">
        <f>'h. Indirect'!F34</f>
        <v>0</v>
      </c>
      <c r="G55" s="578">
        <f t="shared" si="1"/>
        <v>0</v>
      </c>
      <c r="H55" s="582">
        <f t="shared" si="0"/>
        <v>0</v>
      </c>
      <c r="I55" s="84"/>
      <c r="J55" s="145"/>
      <c r="K55" s="145"/>
      <c r="L55" s="145"/>
      <c r="M55" s="145"/>
    </row>
    <row r="56" spans="1:13" ht="15.75" customHeight="1" x14ac:dyDescent="0.25">
      <c r="A56" s="167" t="s">
        <v>30</v>
      </c>
      <c r="B56" s="437">
        <f>'h. Indirect'!B32</f>
        <v>0</v>
      </c>
      <c r="C56" s="437">
        <f>'h. Indirect'!C32</f>
        <v>0</v>
      </c>
      <c r="D56" s="437">
        <f>'h. Indirect'!D32</f>
        <v>0</v>
      </c>
      <c r="E56" s="437">
        <f>'h. Indirect'!E32</f>
        <v>0</v>
      </c>
      <c r="F56" s="438">
        <f>'h. Indirect'!F32</f>
        <v>0</v>
      </c>
      <c r="G56" s="440">
        <f t="shared" si="1"/>
        <v>0</v>
      </c>
      <c r="H56" s="168">
        <f t="shared" si="0"/>
        <v>0</v>
      </c>
      <c r="I56" s="84"/>
      <c r="J56" s="145"/>
      <c r="K56" s="145"/>
      <c r="L56" s="145"/>
      <c r="M56" s="145"/>
    </row>
    <row r="57" spans="1:13" ht="15.75" customHeight="1" thickBot="1" x14ac:dyDescent="0.3">
      <c r="A57" s="167" t="s">
        <v>31</v>
      </c>
      <c r="B57" s="437">
        <f>'h. Indirect'!B33</f>
        <v>0</v>
      </c>
      <c r="C57" s="437">
        <f>'h. Indirect'!C33</f>
        <v>0</v>
      </c>
      <c r="D57" s="437">
        <f>'h. Indirect'!D33</f>
        <v>0</v>
      </c>
      <c r="E57" s="437">
        <f>'h. Indirect'!E33</f>
        <v>0</v>
      </c>
      <c r="F57" s="438">
        <f>'h. Indirect'!F33</f>
        <v>0</v>
      </c>
      <c r="G57" s="440">
        <f t="shared" si="1"/>
        <v>0</v>
      </c>
      <c r="H57" s="168">
        <f t="shared" si="0"/>
        <v>0</v>
      </c>
      <c r="I57" s="85"/>
      <c r="J57" s="145"/>
      <c r="K57" s="145"/>
      <c r="L57" s="145"/>
      <c r="M57" s="145"/>
    </row>
    <row r="58" spans="1:13" ht="38.5" customHeight="1" x14ac:dyDescent="0.25">
      <c r="A58" s="173" t="s">
        <v>43</v>
      </c>
      <c r="B58" s="441">
        <f>ROUND(SUMIF($A$26:$A$57,"Administrative",B26:B57),2)</f>
        <v>0</v>
      </c>
      <c r="C58" s="441">
        <f>ROUND(SUMIF($A$26:$A$57,"Administrative",C26:C57),2)</f>
        <v>0</v>
      </c>
      <c r="D58" s="441">
        <f>ROUND(SUMIF($A$26:$A$57,"Administrative",D26:D57),2)</f>
        <v>0</v>
      </c>
      <c r="E58" s="441">
        <f>ROUND(SUMIF($A$26:$A$57,"Administrative",E26:E57),2)</f>
        <v>0</v>
      </c>
      <c r="F58" s="442">
        <f>ROUND(SUMIF($A$26:$A$57,"Administrative",F26:F57),2)</f>
        <v>0</v>
      </c>
      <c r="G58" s="443">
        <f>SUM(B58:F58)</f>
        <v>0</v>
      </c>
      <c r="H58" s="174">
        <f t="shared" si="0"/>
        <v>0</v>
      </c>
      <c r="I58" s="545" t="s">
        <v>368</v>
      </c>
      <c r="J58" s="145"/>
      <c r="K58" s="145"/>
      <c r="L58" s="145"/>
      <c r="M58" s="145"/>
    </row>
    <row r="59" spans="1:13" ht="38.15" customHeight="1" x14ac:dyDescent="0.25">
      <c r="A59" s="175" t="s">
        <v>44</v>
      </c>
      <c r="B59" s="444">
        <f>ROUND(SUMIF($A$26:$A$57,"Rebate Funds: Rebate Delivery",B26:B57),2)</f>
        <v>0</v>
      </c>
      <c r="C59" s="444">
        <f>ROUND(SUMIF($A$26:$A$57,"Rebate Funds: Rebate Delivery",C26:C57),2)</f>
        <v>0</v>
      </c>
      <c r="D59" s="444">
        <f>ROUND(SUMIF($A$26:$A$57,"Rebate Funds: Rebate Delivery",D26:D57),2)</f>
        <v>0</v>
      </c>
      <c r="E59" s="444">
        <f>ROUND(SUMIF($A$26:$A$57,"Rebate Funds: Rebate Delivery",E26:E57),2)</f>
        <v>0</v>
      </c>
      <c r="F59" s="445">
        <f>ROUND(SUMIF($A$26:$A$57,"Rebate Funds: Rebate Delivery",F26:F57),2)</f>
        <v>0</v>
      </c>
      <c r="G59" s="446">
        <f>SUM(B59:F59)</f>
        <v>0</v>
      </c>
      <c r="H59" s="171">
        <f t="shared" si="0"/>
        <v>0</v>
      </c>
      <c r="I59" s="546" t="s">
        <v>369</v>
      </c>
      <c r="J59" s="176"/>
      <c r="K59" s="145"/>
      <c r="L59" s="145"/>
      <c r="M59" s="145"/>
    </row>
    <row r="60" spans="1:13" ht="38.15" customHeight="1" thickBot="1" x14ac:dyDescent="0.3">
      <c r="A60" s="175" t="s">
        <v>45</v>
      </c>
      <c r="B60" s="444">
        <f>ROUND(SUMIF($A$26:$A$57,"Rebate Funds: Reimbursement",B26:B57),2)</f>
        <v>0</v>
      </c>
      <c r="C60" s="444">
        <f>ROUND(SUMIF($A$26:$A$57,"Rebate Funds: Reimbursement",C26:C57),2)</f>
        <v>0</v>
      </c>
      <c r="D60" s="444">
        <f>SUMIF($A$26:$A$57,"Rebate Funds: Reimbursement",D26:D57)</f>
        <v>0</v>
      </c>
      <c r="E60" s="444">
        <f>SUMIF($A$26:$A$57,"Rebate Funds: Reimbursement",E26:E57)</f>
        <v>0</v>
      </c>
      <c r="F60" s="445">
        <f>SUMIF($A$26:$A$57,"Rebate Funds: Reimbursement",F26:F57)</f>
        <v>0</v>
      </c>
      <c r="G60" s="446">
        <f>SUM(B60:F60)</f>
        <v>0</v>
      </c>
      <c r="H60" s="177">
        <f t="shared" si="0"/>
        <v>0</v>
      </c>
      <c r="I60" s="546" t="s">
        <v>370</v>
      </c>
      <c r="J60" s="145"/>
      <c r="K60" s="145"/>
      <c r="L60" s="145"/>
      <c r="M60" s="145"/>
    </row>
    <row r="61" spans="1:13" ht="15.75" customHeight="1" thickBot="1" x14ac:dyDescent="0.3">
      <c r="A61" s="178" t="s">
        <v>46</v>
      </c>
      <c r="B61" s="447">
        <f t="shared" ref="B61:G61" si="2">SUM(B58:B60)</f>
        <v>0</v>
      </c>
      <c r="C61" s="447">
        <f t="shared" si="2"/>
        <v>0</v>
      </c>
      <c r="D61" s="447">
        <f t="shared" si="2"/>
        <v>0</v>
      </c>
      <c r="E61" s="447">
        <f t="shared" si="2"/>
        <v>0</v>
      </c>
      <c r="F61" s="448">
        <f t="shared" si="2"/>
        <v>0</v>
      </c>
      <c r="G61" s="449">
        <f t="shared" si="2"/>
        <v>0</v>
      </c>
      <c r="H61" s="179">
        <f>H58+H59+H60</f>
        <v>0</v>
      </c>
      <c r="I61" s="86"/>
    </row>
    <row r="62" spans="1:13" ht="16.5" customHeight="1" x14ac:dyDescent="0.25">
      <c r="B62" s="629" t="s">
        <v>402</v>
      </c>
      <c r="C62" s="629"/>
      <c r="D62" s="629"/>
      <c r="E62" s="629"/>
      <c r="F62" s="629"/>
      <c r="G62" s="629"/>
    </row>
    <row r="63" spans="1:13" ht="12.65" customHeight="1" thickBot="1" x14ac:dyDescent="0.3">
      <c r="J63" s="180"/>
    </row>
    <row r="64" spans="1:13" ht="26" x14ac:dyDescent="0.25">
      <c r="A64" s="173" t="s">
        <v>361</v>
      </c>
      <c r="B64" s="441">
        <f>'i. Admin Details'!B18</f>
        <v>0</v>
      </c>
      <c r="C64" s="441">
        <f>'i. Admin Details'!C18</f>
        <v>0</v>
      </c>
      <c r="D64" s="441">
        <f>'i. Admin Details'!D18</f>
        <v>0</v>
      </c>
      <c r="E64" s="441">
        <f>'i. Admin Details'!E18</f>
        <v>0</v>
      </c>
      <c r="F64" s="441">
        <f>'i. Admin Details'!F18</f>
        <v>0</v>
      </c>
      <c r="G64" s="450">
        <f>'i. Admin Details'!G18</f>
        <v>0</v>
      </c>
      <c r="J64" s="180"/>
    </row>
    <row r="65" spans="1:10" ht="26.5" thickBot="1" x14ac:dyDescent="0.3">
      <c r="A65" s="181" t="s">
        <v>362</v>
      </c>
      <c r="B65" s="451">
        <f>'j. Rebate Del. Justification'!B15</f>
        <v>0</v>
      </c>
      <c r="C65" s="451">
        <f>'j. Rebate Del. Justification'!C15</f>
        <v>0</v>
      </c>
      <c r="D65" s="451">
        <f>'j. Rebate Del. Justification'!D15</f>
        <v>0</v>
      </c>
      <c r="E65" s="451">
        <f>'j. Rebate Del. Justification'!E15</f>
        <v>0</v>
      </c>
      <c r="F65" s="451">
        <f>'j. Rebate Del. Justification'!F15</f>
        <v>0</v>
      </c>
      <c r="G65" s="452">
        <f>'j. Rebate Del. Justification'!G15</f>
        <v>0</v>
      </c>
      <c r="J65" s="180"/>
    </row>
    <row r="67" spans="1:10" ht="13.5" thickBot="1" x14ac:dyDescent="0.3">
      <c r="A67" s="182"/>
      <c r="B67" s="182"/>
      <c r="C67" s="182"/>
      <c r="D67" s="182"/>
      <c r="E67" s="182"/>
      <c r="F67" s="182"/>
      <c r="G67" s="182"/>
    </row>
    <row r="68" spans="1:10" x14ac:dyDescent="0.25">
      <c r="A68" s="604" t="s">
        <v>47</v>
      </c>
      <c r="B68" s="605"/>
      <c r="C68" s="605"/>
      <c r="D68" s="605"/>
      <c r="E68" s="605"/>
      <c r="F68" s="605"/>
      <c r="G68" s="605"/>
      <c r="H68" s="605"/>
      <c r="I68" s="606"/>
    </row>
    <row r="69" spans="1:10" x14ac:dyDescent="0.25">
      <c r="A69" s="607"/>
      <c r="B69" s="608"/>
      <c r="C69" s="608"/>
      <c r="D69" s="608"/>
      <c r="E69" s="608"/>
      <c r="F69" s="608"/>
      <c r="G69" s="608"/>
      <c r="H69" s="608"/>
      <c r="I69" s="609"/>
    </row>
    <row r="70" spans="1:10" x14ac:dyDescent="0.25">
      <c r="A70" s="607"/>
      <c r="B70" s="608"/>
      <c r="C70" s="608"/>
      <c r="D70" s="608"/>
      <c r="E70" s="608"/>
      <c r="F70" s="608"/>
      <c r="G70" s="608"/>
      <c r="H70" s="608"/>
      <c r="I70" s="609"/>
    </row>
    <row r="71" spans="1:10" ht="13" thickBot="1" x14ac:dyDescent="0.3">
      <c r="A71" s="610"/>
      <c r="B71" s="611"/>
      <c r="C71" s="611"/>
      <c r="D71" s="611"/>
      <c r="E71" s="611"/>
      <c r="F71" s="611"/>
      <c r="G71" s="611"/>
      <c r="H71" s="611"/>
      <c r="I71" s="612"/>
    </row>
  </sheetData>
  <sheetProtection algorithmName="SHA-512" hashValue="JInRwKf7bRAOQ+mwn4mmfmG9+q/Oqkh0AvAzlcru+7BDV8lI5zW8no0hyVF9aq75TKJjLEwdHLAX2es4UTUOzQ==" saltValue="2ojCiNl0X6ivv+7i9YFOaQ==" spinCount="100000" sheet="1" formatCells="0" formatColumns="0" formatRows="0"/>
  <customSheetViews>
    <customSheetView guid="{D7FF18E2-A72D-4088-BD59-9D74A43C39A8}" scale="90" topLeftCell="A7">
      <selection activeCell="D14" sqref="D14"/>
      <pageMargins left="0" right="0" top="0" bottom="0" header="0" footer="0"/>
      <printOptions horizontalCentered="1"/>
      <pageSetup scale="85" fitToHeight="2" orientation="landscape" horizontalDpi="300" verticalDpi="300" r:id="rId1"/>
      <headerFooter alignWithMargins="0"/>
    </customSheetView>
    <customSheetView guid="{5BEC5FDE-32D0-42EF-8D2A-06DCBD4F05CC}" scale="90" topLeftCell="A7">
      <selection activeCell="M21" sqref="M21"/>
      <pageMargins left="0" right="0" top="0" bottom="0" header="0" footer="0"/>
      <printOptions horizontalCentered="1"/>
      <pageSetup scale="85" fitToHeight="2" orientation="landscape" horizontalDpi="300" verticalDpi="300" r:id="rId2"/>
      <headerFooter alignWithMargins="0"/>
    </customSheetView>
    <customSheetView guid="{712CE29F-EFCA-4968-A7C5-599F87319D6A}" scale="90">
      <selection activeCell="D24" sqref="D24"/>
      <pageMargins left="0" right="0" top="0" bottom="0" header="0" footer="0"/>
      <printOptions horizontalCentered="1"/>
      <pageSetup scale="85" fitToHeight="2" orientation="landscape" horizontalDpi="300" verticalDpi="300" r:id="rId3"/>
      <headerFooter alignWithMargins="0"/>
    </customSheetView>
    <customSheetView guid="{6588CF8C-0BB8-4786-9A46-0A2D10254132}" scale="90" topLeftCell="A10">
      <selection activeCell="C38" sqref="C38"/>
      <pageMargins left="0" right="0" top="0" bottom="0" header="0" footer="0"/>
      <printOptions horizontalCentered="1"/>
      <pageSetup scale="85" fitToHeight="2" orientation="landscape" horizontalDpi="300" verticalDpi="300" r:id="rId4"/>
      <headerFooter alignWithMargins="0"/>
    </customSheetView>
    <customSheetView guid="{D5CEF8EB-A9A7-4458-BF65-8F18E34CBA87}" scale="90">
      <selection activeCell="A8" sqref="A8:G8"/>
      <pageMargins left="0" right="0" top="0" bottom="0" header="0" footer="0"/>
      <printOptions horizontalCentered="1"/>
      <pageSetup scale="85" fitToHeight="2" orientation="landscape" horizontalDpi="300" verticalDpi="300" r:id="rId5"/>
      <headerFooter alignWithMargins="0"/>
    </customSheetView>
    <customSheetView guid="{BF352FCE-C1BE-4B84-9561-6030FEF6A15F}" scale="90" showPageBreaks="1" fitToPage="1">
      <selection activeCell="C1" sqref="C1:F2"/>
      <pageMargins left="0" right="0" top="0" bottom="0" header="0" footer="0"/>
      <printOptions horizontalCentered="1"/>
      <pageSetup scale="85" orientation="landscape" horizontalDpi="300" verticalDpi="300" r:id="rId6"/>
      <headerFooter alignWithMargins="0"/>
    </customSheetView>
  </customSheetViews>
  <mergeCells count="25">
    <mergeCell ref="A11:J11"/>
    <mergeCell ref="A14:J14"/>
    <mergeCell ref="A23:I23"/>
    <mergeCell ref="E22:F22"/>
    <mergeCell ref="E3:J3"/>
    <mergeCell ref="A10:J10"/>
    <mergeCell ref="A16:F16"/>
    <mergeCell ref="D1:I2"/>
    <mergeCell ref="A9:J9"/>
    <mergeCell ref="C3:D3"/>
    <mergeCell ref="C4:D4"/>
    <mergeCell ref="E4:I4"/>
    <mergeCell ref="C6:D6"/>
    <mergeCell ref="C5:D5"/>
    <mergeCell ref="C7:D7"/>
    <mergeCell ref="A68:I71"/>
    <mergeCell ref="A12:J12"/>
    <mergeCell ref="B22:C22"/>
    <mergeCell ref="E21:F21"/>
    <mergeCell ref="E17:F17"/>
    <mergeCell ref="E18:F18"/>
    <mergeCell ref="E19:F19"/>
    <mergeCell ref="E20:F20"/>
    <mergeCell ref="A24:I24"/>
    <mergeCell ref="B62:G62"/>
  </mergeCells>
  <phoneticPr fontId="3" type="noConversion"/>
  <conditionalFormatting sqref="B61">
    <cfRule type="cellIs" dxfId="20" priority="6" operator="greaterThan">
      <formula>$B$18</formula>
    </cfRule>
  </conditionalFormatting>
  <conditionalFormatting sqref="B64:G64">
    <cfRule type="expression" dxfId="19" priority="9">
      <formula>B$58&lt;&gt;B$64</formula>
    </cfRule>
    <cfRule type="expression" dxfId="18" priority="11">
      <formula>B$64=B$58</formula>
    </cfRule>
  </conditionalFormatting>
  <conditionalFormatting sqref="B65:G65">
    <cfRule type="expression" dxfId="17" priority="7">
      <formula>B$65=B$59</formula>
    </cfRule>
    <cfRule type="expression" dxfId="16" priority="8">
      <formula>B$59&lt;&gt;B$65</formula>
    </cfRule>
  </conditionalFormatting>
  <conditionalFormatting sqref="C61">
    <cfRule type="cellIs" dxfId="15" priority="5" operator="greaterThan">
      <formula>$C$18</formula>
    </cfRule>
  </conditionalFormatting>
  <conditionalFormatting sqref="D61">
    <cfRule type="cellIs" dxfId="14" priority="4" operator="greaterThan">
      <formula>$C$19</formula>
    </cfRule>
  </conditionalFormatting>
  <conditionalFormatting sqref="E61">
    <cfRule type="cellIs" dxfId="13" priority="3" operator="greaterThan">
      <formula>$C$20</formula>
    </cfRule>
  </conditionalFormatting>
  <conditionalFormatting sqref="F61">
    <cfRule type="cellIs" dxfId="12" priority="2" operator="greaterThan">
      <formula>$C$21</formula>
    </cfRule>
  </conditionalFormatting>
  <conditionalFormatting sqref="G61">
    <cfRule type="cellIs" dxfId="11" priority="1" operator="greaterThan">
      <formula>$B$22</formula>
    </cfRule>
  </conditionalFormatting>
  <conditionalFormatting sqref="H58">
    <cfRule type="cellIs" dxfId="10" priority="18" operator="lessThanOrEqual">
      <formula>0.2</formula>
    </cfRule>
  </conditionalFormatting>
  <conditionalFormatting sqref="H58:H59">
    <cfRule type="cellIs" dxfId="9" priority="20" operator="greaterThan">
      <formula>0.2</formula>
    </cfRule>
  </conditionalFormatting>
  <conditionalFormatting sqref="H59">
    <cfRule type="cellIs" dxfId="8" priority="15" operator="between">
      <formula>0.0001</formula>
      <formula>0.2</formula>
    </cfRule>
    <cfRule type="cellIs" dxfId="7" priority="17" operator="equal">
      <formula>0</formula>
    </cfRule>
  </conditionalFormatting>
  <conditionalFormatting sqref="H60">
    <cfRule type="cellIs" dxfId="6" priority="14" operator="between">
      <formula>0.6</formula>
      <formula>0.8</formula>
    </cfRule>
    <cfRule type="cellIs" dxfId="5" priority="16" operator="greaterThan">
      <formula>0.8</formula>
    </cfRule>
    <cfRule type="cellIs" dxfId="4" priority="19" operator="lessThan">
      <formula>0.6</formula>
    </cfRule>
  </conditionalFormatting>
  <printOptions horizontalCentered="1"/>
  <pageMargins left="0.5" right="0.5" top="0.25" bottom="0.25" header="0.5" footer="0.5"/>
  <pageSetup scale="81"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11E4D-69FF-480B-830E-47411A31EADA}">
  <sheetPr codeName="Sheet8">
    <tabColor theme="4" tint="0.59999389629810485"/>
    <pageSetUpPr fitToPage="1"/>
  </sheetPr>
  <dimension ref="A1:X37"/>
  <sheetViews>
    <sheetView showGridLines="0" zoomScale="90" zoomScaleNormal="90" workbookViewId="0">
      <selection activeCell="D12" sqref="D12"/>
    </sheetView>
  </sheetViews>
  <sheetFormatPr defaultColWidth="9.1796875" defaultRowHeight="13" x14ac:dyDescent="0.25"/>
  <cols>
    <col min="1" max="1" width="91.7265625" style="142" bestFit="1" customWidth="1"/>
    <col min="2" max="2" width="25.26953125" style="142" customWidth="1"/>
    <col min="3" max="3" width="30.54296875" style="142" customWidth="1"/>
    <col min="4" max="4" width="30.54296875" style="231" customWidth="1"/>
    <col min="5" max="5" width="30.54296875" style="232" customWidth="1"/>
    <col min="6" max="6" width="30.54296875" style="233" customWidth="1"/>
    <col min="7" max="7" width="25.453125" style="234" customWidth="1"/>
    <col min="8" max="8" width="51.1796875" style="232" customWidth="1"/>
    <col min="9" max="9" width="22.453125" style="233" customWidth="1"/>
    <col min="10" max="10" width="6.1796875" style="234" bestFit="1" customWidth="1"/>
    <col min="11" max="11" width="9.81640625" style="232" customWidth="1"/>
    <col min="12" max="12" width="22.54296875" style="233" customWidth="1"/>
    <col min="13" max="13" width="6.1796875" style="234" bestFit="1" customWidth="1"/>
    <col min="14" max="14" width="27.1796875" style="232" customWidth="1"/>
    <col min="15" max="15" width="22.54296875" style="233" customWidth="1"/>
    <col min="16" max="16" width="21.81640625" style="229" customWidth="1"/>
    <col min="17" max="17" width="22.81640625" style="230" customWidth="1"/>
    <col min="18" max="18" width="24.1796875" style="231" customWidth="1"/>
    <col min="19" max="16384" width="9.1796875" style="142"/>
  </cols>
  <sheetData>
    <row r="1" spans="1:24" s="153" customFormat="1" ht="11.25" customHeight="1" x14ac:dyDescent="0.25">
      <c r="A1" s="663" t="s">
        <v>48</v>
      </c>
      <c r="B1" s="663"/>
      <c r="C1" s="663"/>
      <c r="D1" s="183"/>
      <c r="E1" s="183"/>
      <c r="F1" s="183"/>
      <c r="G1" s="183"/>
      <c r="H1" s="183"/>
      <c r="I1" s="183"/>
      <c r="J1" s="184"/>
      <c r="K1" s="184"/>
      <c r="L1" s="184"/>
      <c r="M1" s="184"/>
      <c r="N1" s="184"/>
      <c r="O1" s="184"/>
      <c r="P1" s="662"/>
      <c r="Q1" s="662"/>
      <c r="R1" s="662"/>
    </row>
    <row r="2" spans="1:24" s="185" customFormat="1" ht="18.5" thickBot="1" x14ac:dyDescent="0.3">
      <c r="A2" s="661" t="s">
        <v>319</v>
      </c>
      <c r="B2" s="661"/>
      <c r="C2" s="661"/>
      <c r="D2" s="661"/>
      <c r="E2" s="661"/>
      <c r="F2" s="661"/>
      <c r="G2" s="661"/>
      <c r="H2" s="661"/>
      <c r="I2" s="415"/>
      <c r="J2" s="415"/>
      <c r="K2" s="415"/>
      <c r="L2" s="415"/>
      <c r="M2" s="415"/>
      <c r="N2" s="415"/>
      <c r="O2" s="415"/>
      <c r="P2" s="415"/>
      <c r="Q2" s="415"/>
      <c r="R2" s="415"/>
    </row>
    <row r="3" spans="1:24" s="187" customFormat="1" ht="14.25" customHeight="1" x14ac:dyDescent="0.25">
      <c r="A3" s="671" t="s">
        <v>398</v>
      </c>
      <c r="B3" s="839"/>
      <c r="C3" s="839"/>
      <c r="D3" s="839"/>
      <c r="E3" s="839"/>
      <c r="F3" s="839"/>
      <c r="G3" s="839"/>
      <c r="H3" s="840"/>
      <c r="I3" s="195"/>
      <c r="J3" s="195"/>
      <c r="K3" s="195"/>
      <c r="L3" s="195"/>
      <c r="M3" s="195"/>
      <c r="N3" s="195"/>
      <c r="O3" s="195"/>
      <c r="P3" s="195"/>
      <c r="Q3" s="195"/>
      <c r="R3" s="195"/>
      <c r="S3" s="195"/>
      <c r="T3" s="195"/>
      <c r="U3" s="186"/>
      <c r="V3" s="186"/>
      <c r="W3" s="186"/>
      <c r="X3" s="186"/>
    </row>
    <row r="4" spans="1:24" ht="67.5" customHeight="1" thickBot="1" x14ac:dyDescent="0.3">
      <c r="A4" s="841"/>
      <c r="B4" s="842"/>
      <c r="C4" s="842"/>
      <c r="D4" s="842"/>
      <c r="E4" s="842"/>
      <c r="F4" s="842"/>
      <c r="G4" s="842"/>
      <c r="H4" s="843"/>
      <c r="I4" s="195"/>
      <c r="J4" s="195"/>
      <c r="K4" s="195"/>
      <c r="L4" s="195"/>
      <c r="M4" s="195"/>
      <c r="N4" s="195"/>
      <c r="O4" s="195"/>
      <c r="P4" s="195"/>
      <c r="Q4" s="195"/>
      <c r="R4" s="195"/>
      <c r="S4" s="195"/>
      <c r="T4" s="195"/>
      <c r="U4" s="141"/>
      <c r="V4" s="141"/>
      <c r="W4" s="141"/>
      <c r="X4" s="141"/>
    </row>
    <row r="5" spans="1:24" ht="12" customHeight="1" thickBot="1" x14ac:dyDescent="0.3">
      <c r="A5" s="188"/>
      <c r="B5" s="188"/>
      <c r="C5" s="188"/>
      <c r="D5" s="188"/>
      <c r="E5" s="188"/>
      <c r="F5" s="188"/>
      <c r="G5" s="188"/>
      <c r="H5" s="188"/>
      <c r="I5" s="188"/>
      <c r="J5" s="188"/>
      <c r="K5" s="188"/>
      <c r="L5" s="188"/>
      <c r="M5" s="188"/>
      <c r="N5" s="188"/>
      <c r="O5" s="188"/>
      <c r="P5" s="189"/>
      <c r="Q5" s="144"/>
      <c r="R5" s="188"/>
      <c r="S5" s="141"/>
      <c r="T5" s="141"/>
      <c r="U5" s="141"/>
      <c r="V5" s="141"/>
      <c r="W5" s="141"/>
      <c r="X5" s="141"/>
    </row>
    <row r="6" spans="1:24" ht="52" customHeight="1" x14ac:dyDescent="0.25">
      <c r="A6" s="416" t="s">
        <v>339</v>
      </c>
      <c r="B6" s="416" t="s">
        <v>10</v>
      </c>
      <c r="C6" s="416" t="s">
        <v>323</v>
      </c>
      <c r="D6" s="416" t="s">
        <v>320</v>
      </c>
      <c r="E6" s="416" t="s">
        <v>321</v>
      </c>
      <c r="F6" s="533" t="s">
        <v>322</v>
      </c>
      <c r="G6" s="531" t="s">
        <v>340</v>
      </c>
      <c r="H6" s="532" t="s">
        <v>338</v>
      </c>
      <c r="I6" s="234"/>
      <c r="J6" s="232"/>
      <c r="K6" s="141"/>
      <c r="L6" s="141"/>
      <c r="M6" s="141"/>
      <c r="N6" s="141"/>
      <c r="O6" s="141"/>
      <c r="P6" s="141"/>
      <c r="Q6" s="142"/>
      <c r="R6" s="142"/>
    </row>
    <row r="7" spans="1:24" s="195" customFormat="1" ht="15.75" customHeight="1" x14ac:dyDescent="0.25">
      <c r="A7" s="547" t="s">
        <v>324</v>
      </c>
      <c r="B7" s="81"/>
      <c r="C7" s="81"/>
      <c r="D7" s="525"/>
      <c r="E7" s="81"/>
      <c r="F7" s="81"/>
      <c r="G7" s="436">
        <f>SUM(B7:F7)</f>
        <v>0</v>
      </c>
      <c r="H7" s="95"/>
    </row>
    <row r="8" spans="1:24" s="195" customFormat="1" ht="15.75" customHeight="1" x14ac:dyDescent="0.25">
      <c r="A8" s="547" t="s">
        <v>325</v>
      </c>
      <c r="B8" s="81"/>
      <c r="C8" s="81"/>
      <c r="D8" s="525"/>
      <c r="E8" s="81"/>
      <c r="F8" s="81"/>
      <c r="G8" s="436">
        <f t="shared" ref="G8:G17" si="0">SUM(B8:F8)</f>
        <v>0</v>
      </c>
      <c r="H8" s="95"/>
    </row>
    <row r="9" spans="1:24" s="195" customFormat="1" ht="15.75" customHeight="1" x14ac:dyDescent="0.25">
      <c r="A9" s="547" t="s">
        <v>326</v>
      </c>
      <c r="B9" s="81"/>
      <c r="C9" s="81"/>
      <c r="D9" s="525"/>
      <c r="E9" s="81"/>
      <c r="F9" s="81"/>
      <c r="G9" s="436">
        <f t="shared" si="0"/>
        <v>0</v>
      </c>
      <c r="H9" s="95"/>
    </row>
    <row r="10" spans="1:24" s="195" customFormat="1" ht="15.75" customHeight="1" x14ac:dyDescent="0.25">
      <c r="A10" s="547" t="s">
        <v>327</v>
      </c>
      <c r="B10" s="81"/>
      <c r="C10" s="81"/>
      <c r="D10" s="525"/>
      <c r="E10" s="81"/>
      <c r="F10" s="81"/>
      <c r="G10" s="436">
        <f t="shared" si="0"/>
        <v>0</v>
      </c>
      <c r="H10" s="95"/>
    </row>
    <row r="11" spans="1:24" ht="15.75" customHeight="1" x14ac:dyDescent="0.25">
      <c r="A11" s="548" t="s">
        <v>328</v>
      </c>
      <c r="B11" s="81"/>
      <c r="C11" s="81"/>
      <c r="D11" s="525"/>
      <c r="E11" s="81"/>
      <c r="F11" s="81"/>
      <c r="G11" s="436">
        <f t="shared" si="0"/>
        <v>0</v>
      </c>
      <c r="H11" s="95"/>
      <c r="I11" s="141"/>
      <c r="J11" s="141"/>
      <c r="K11" s="141"/>
      <c r="L11" s="141"/>
      <c r="M11" s="141"/>
      <c r="N11" s="141"/>
      <c r="O11" s="142"/>
      <c r="P11" s="142"/>
      <c r="Q11" s="142"/>
      <c r="R11" s="142"/>
    </row>
    <row r="12" spans="1:24" ht="30" customHeight="1" x14ac:dyDescent="0.25">
      <c r="A12" s="548" t="s">
        <v>329</v>
      </c>
      <c r="B12" s="81"/>
      <c r="C12" s="81"/>
      <c r="D12" s="525"/>
      <c r="E12" s="81"/>
      <c r="F12" s="81"/>
      <c r="G12" s="436">
        <f t="shared" si="0"/>
        <v>0</v>
      </c>
      <c r="H12" s="95"/>
      <c r="I12" s="141"/>
      <c r="J12" s="141"/>
      <c r="K12" s="141"/>
      <c r="L12" s="141"/>
      <c r="M12" s="141"/>
      <c r="N12" s="141"/>
      <c r="O12" s="142"/>
      <c r="P12" s="142"/>
      <c r="Q12" s="142"/>
      <c r="R12" s="142"/>
    </row>
    <row r="13" spans="1:24" ht="30" customHeight="1" x14ac:dyDescent="0.25">
      <c r="A13" s="548" t="s">
        <v>330</v>
      </c>
      <c r="B13" s="81"/>
      <c r="C13" s="81"/>
      <c r="D13" s="525"/>
      <c r="E13" s="81"/>
      <c r="F13" s="81"/>
      <c r="G13" s="436">
        <f t="shared" si="0"/>
        <v>0</v>
      </c>
      <c r="H13" s="95"/>
      <c r="I13" s="141"/>
      <c r="J13" s="141"/>
      <c r="K13" s="141"/>
      <c r="L13" s="141"/>
      <c r="M13" s="141"/>
      <c r="N13" s="141"/>
      <c r="O13" s="142"/>
      <c r="P13" s="142"/>
      <c r="Q13" s="142"/>
      <c r="R13" s="142"/>
    </row>
    <row r="14" spans="1:24" ht="30" customHeight="1" x14ac:dyDescent="0.25">
      <c r="A14" s="548" t="s">
        <v>331</v>
      </c>
      <c r="B14" s="81"/>
      <c r="C14" s="81"/>
      <c r="D14" s="525"/>
      <c r="E14" s="81"/>
      <c r="F14" s="81"/>
      <c r="G14" s="436">
        <f t="shared" si="0"/>
        <v>0</v>
      </c>
      <c r="H14" s="95"/>
      <c r="I14" s="141"/>
      <c r="J14" s="141"/>
      <c r="K14" s="141"/>
      <c r="L14" s="141"/>
      <c r="M14" s="141"/>
      <c r="N14" s="141"/>
      <c r="O14" s="142"/>
      <c r="P14" s="142"/>
      <c r="Q14" s="142"/>
      <c r="R14" s="142"/>
    </row>
    <row r="15" spans="1:24" ht="15.75" customHeight="1" x14ac:dyDescent="0.25">
      <c r="A15" s="548" t="s">
        <v>332</v>
      </c>
      <c r="B15" s="81"/>
      <c r="C15" s="81"/>
      <c r="D15" s="525"/>
      <c r="E15" s="81"/>
      <c r="F15" s="81"/>
      <c r="G15" s="436">
        <f t="shared" si="0"/>
        <v>0</v>
      </c>
      <c r="H15" s="95"/>
      <c r="I15" s="141"/>
      <c r="J15" s="141"/>
      <c r="K15" s="141"/>
      <c r="L15" s="141"/>
      <c r="M15" s="141"/>
      <c r="N15" s="141"/>
      <c r="O15" s="142"/>
      <c r="P15" s="142"/>
      <c r="Q15" s="142"/>
      <c r="R15" s="142"/>
    </row>
    <row r="16" spans="1:24" ht="41.5" customHeight="1" x14ac:dyDescent="0.25">
      <c r="A16" s="548" t="s">
        <v>333</v>
      </c>
      <c r="B16" s="81"/>
      <c r="C16" s="81"/>
      <c r="D16" s="525"/>
      <c r="E16" s="81"/>
      <c r="F16" s="81"/>
      <c r="G16" s="436">
        <f t="shared" si="0"/>
        <v>0</v>
      </c>
      <c r="H16" s="95"/>
      <c r="I16" s="141"/>
      <c r="J16" s="141"/>
      <c r="K16" s="141"/>
      <c r="L16" s="141"/>
      <c r="M16" s="141"/>
      <c r="N16" s="141"/>
      <c r="O16" s="142"/>
      <c r="P16" s="142"/>
      <c r="Q16" s="142"/>
      <c r="R16" s="142"/>
    </row>
    <row r="17" spans="1:24" ht="15.75" customHeight="1" thickBot="1" x14ac:dyDescent="0.3">
      <c r="A17" s="549" t="s">
        <v>334</v>
      </c>
      <c r="B17" s="89"/>
      <c r="C17" s="89"/>
      <c r="D17" s="526"/>
      <c r="E17" s="89"/>
      <c r="F17" s="89"/>
      <c r="G17" s="436">
        <f t="shared" si="0"/>
        <v>0</v>
      </c>
      <c r="H17" s="96"/>
      <c r="I17" s="149"/>
      <c r="J17" s="149"/>
      <c r="K17" s="149"/>
      <c r="L17" s="149"/>
      <c r="M17" s="149"/>
      <c r="N17" s="149"/>
      <c r="O17" s="142"/>
      <c r="P17" s="142"/>
      <c r="Q17" s="142"/>
      <c r="R17" s="142"/>
    </row>
    <row r="18" spans="1:24" ht="15.75" customHeight="1" thickBot="1" x14ac:dyDescent="0.3">
      <c r="A18" s="220" t="s">
        <v>335</v>
      </c>
      <c r="B18" s="457">
        <f>ROUND(SUM(B7:B17),2)</f>
        <v>0</v>
      </c>
      <c r="C18" s="457">
        <f>ROUND(SUM(C7:C17),2)</f>
        <v>0</v>
      </c>
      <c r="D18" s="457">
        <f>ROUND(SUM(D7:D17),2)</f>
        <v>0</v>
      </c>
      <c r="E18" s="457">
        <f>ROUND(SUM(E7:E17),2)</f>
        <v>0</v>
      </c>
      <c r="F18" s="457">
        <f>ROUND(SUM(F7:F17),2)</f>
        <v>0</v>
      </c>
      <c r="G18" s="534">
        <f>SUM(B18:F18)</f>
        <v>0</v>
      </c>
      <c r="H18" s="417"/>
      <c r="I18" s="149"/>
      <c r="J18" s="141"/>
      <c r="K18" s="141"/>
      <c r="L18" s="141"/>
      <c r="M18" s="141"/>
      <c r="N18" s="141"/>
      <c r="O18" s="141"/>
      <c r="P18" s="142"/>
      <c r="Q18" s="142"/>
      <c r="R18" s="142"/>
    </row>
    <row r="19" spans="1:24" ht="26.25" customHeight="1" thickBot="1" x14ac:dyDescent="0.3">
      <c r="A19" s="418" t="s">
        <v>400</v>
      </c>
      <c r="B19" s="457">
        <f>'Instructions and Summary'!B58</f>
        <v>0</v>
      </c>
      <c r="C19" s="457">
        <f>'Instructions and Summary'!C58</f>
        <v>0</v>
      </c>
      <c r="D19" s="457">
        <f>'Instructions and Summary'!D58</f>
        <v>0</v>
      </c>
      <c r="E19" s="457">
        <f>'Instructions and Summary'!E58</f>
        <v>0</v>
      </c>
      <c r="F19" s="457">
        <f>'Instructions and Summary'!F58</f>
        <v>0</v>
      </c>
      <c r="G19" s="534">
        <f>'Instructions and Summary'!G58</f>
        <v>0</v>
      </c>
      <c r="H19" s="417"/>
      <c r="I19" s="149"/>
      <c r="J19" s="141"/>
      <c r="K19" s="141"/>
      <c r="L19" s="141"/>
      <c r="M19" s="141"/>
      <c r="N19" s="141"/>
      <c r="O19" s="141"/>
      <c r="P19" s="142"/>
      <c r="Q19" s="142"/>
      <c r="R19" s="142"/>
    </row>
    <row r="20" spans="1:24" ht="15.75" customHeight="1" thickBot="1" x14ac:dyDescent="0.3">
      <c r="A20" s="677"/>
      <c r="B20" s="677"/>
      <c r="C20" s="677"/>
      <c r="D20" s="677"/>
      <c r="E20" s="677"/>
      <c r="F20" s="225"/>
      <c r="G20" s="226"/>
      <c r="H20" s="227"/>
      <c r="I20" s="149"/>
      <c r="J20" s="141"/>
      <c r="K20" s="141"/>
      <c r="L20" s="141"/>
      <c r="M20" s="141"/>
      <c r="N20" s="141"/>
      <c r="O20" s="141"/>
      <c r="P20" s="142"/>
      <c r="Q20" s="142"/>
      <c r="R20" s="142"/>
    </row>
    <row r="21" spans="1:24" s="195" customFormat="1" ht="15.75" customHeight="1" x14ac:dyDescent="0.25">
      <c r="A21" s="664" t="s">
        <v>47</v>
      </c>
      <c r="B21" s="665"/>
      <c r="C21" s="665"/>
      <c r="D21" s="665"/>
      <c r="E21" s="665"/>
      <c r="F21" s="665"/>
      <c r="G21" s="665"/>
      <c r="H21" s="666"/>
      <c r="I21" s="149"/>
    </row>
    <row r="22" spans="1:24" ht="14.25" customHeight="1" thickBot="1" x14ac:dyDescent="0.3">
      <c r="A22" s="667"/>
      <c r="B22" s="668"/>
      <c r="C22" s="668"/>
      <c r="D22" s="668"/>
      <c r="E22" s="668"/>
      <c r="F22" s="668"/>
      <c r="G22" s="668"/>
      <c r="H22" s="669"/>
      <c r="I22" s="142"/>
      <c r="J22" s="142"/>
      <c r="K22" s="142"/>
      <c r="L22" s="142"/>
      <c r="M22" s="142"/>
      <c r="N22" s="142"/>
      <c r="O22" s="142"/>
      <c r="P22" s="142"/>
      <c r="Q22" s="142"/>
      <c r="R22" s="142"/>
      <c r="T22" s="141"/>
      <c r="U22" s="141"/>
      <c r="V22" s="141"/>
      <c r="W22" s="141"/>
      <c r="X22" s="141"/>
    </row>
    <row r="23" spans="1:24" ht="12.5" x14ac:dyDescent="0.25">
      <c r="A23" s="141"/>
      <c r="B23" s="141"/>
      <c r="C23" s="141"/>
      <c r="D23" s="226"/>
      <c r="E23" s="227"/>
      <c r="F23" s="228"/>
      <c r="G23" s="225"/>
      <c r="H23" s="227"/>
      <c r="I23" s="142"/>
      <c r="J23" s="142"/>
      <c r="K23" s="142"/>
      <c r="L23" s="142"/>
      <c r="M23" s="142"/>
      <c r="N23" s="142"/>
      <c r="O23" s="142"/>
      <c r="P23" s="142"/>
      <c r="Q23" s="142"/>
      <c r="R23" s="142"/>
      <c r="T23" s="141"/>
      <c r="U23" s="141"/>
      <c r="V23" s="141"/>
      <c r="W23" s="141"/>
      <c r="X23" s="141"/>
    </row>
    <row r="24" spans="1:24" ht="12.5" x14ac:dyDescent="0.25">
      <c r="A24" s="141"/>
      <c r="B24" s="141"/>
      <c r="C24" s="141"/>
      <c r="D24" s="226"/>
      <c r="E24" s="227"/>
      <c r="F24" s="228"/>
      <c r="G24" s="225"/>
      <c r="H24" s="227"/>
      <c r="I24" s="142"/>
      <c r="J24" s="142"/>
      <c r="K24" s="142"/>
      <c r="L24" s="142"/>
      <c r="M24" s="142"/>
      <c r="N24" s="142"/>
      <c r="O24" s="142"/>
      <c r="P24" s="142"/>
      <c r="Q24" s="142"/>
      <c r="R24" s="142"/>
      <c r="T24" s="141"/>
      <c r="U24" s="141"/>
      <c r="V24" s="141"/>
      <c r="W24" s="141"/>
      <c r="X24" s="141"/>
    </row>
    <row r="25" spans="1:24" ht="12.5" x14ac:dyDescent="0.25">
      <c r="A25" s="141"/>
      <c r="B25" s="141"/>
      <c r="C25" s="141"/>
      <c r="D25" s="226"/>
      <c r="E25" s="227"/>
      <c r="F25" s="228"/>
      <c r="G25" s="225"/>
      <c r="H25" s="227"/>
      <c r="I25" s="142"/>
      <c r="J25" s="142"/>
      <c r="K25" s="142"/>
      <c r="L25" s="142"/>
      <c r="M25" s="142"/>
      <c r="N25" s="142"/>
      <c r="O25" s="142"/>
      <c r="P25" s="142"/>
      <c r="Q25" s="142"/>
      <c r="R25" s="142"/>
      <c r="T25" s="141"/>
      <c r="U25" s="141"/>
      <c r="V25" s="141"/>
      <c r="W25" s="141"/>
      <c r="X25" s="141"/>
    </row>
    <row r="26" spans="1:24" ht="12.5" x14ac:dyDescent="0.25">
      <c r="A26" s="141"/>
      <c r="B26" s="141"/>
      <c r="C26" s="141"/>
      <c r="D26" s="226"/>
      <c r="E26" s="227"/>
      <c r="F26" s="228"/>
      <c r="G26" s="225"/>
      <c r="H26" s="227"/>
      <c r="I26" s="142"/>
      <c r="J26" s="142"/>
      <c r="K26" s="142"/>
      <c r="L26" s="142"/>
      <c r="M26" s="142"/>
      <c r="N26" s="142"/>
      <c r="O26" s="142"/>
      <c r="P26" s="142"/>
      <c r="Q26" s="142"/>
      <c r="R26" s="142"/>
    </row>
    <row r="27" spans="1:24" ht="12.5" x14ac:dyDescent="0.25">
      <c r="A27" s="141"/>
      <c r="B27" s="141"/>
      <c r="C27" s="141"/>
      <c r="D27" s="226"/>
      <c r="E27" s="227"/>
      <c r="F27" s="228"/>
      <c r="G27" s="225"/>
      <c r="H27" s="227"/>
      <c r="I27" s="142"/>
      <c r="J27" s="142"/>
      <c r="K27" s="142"/>
      <c r="L27" s="142"/>
      <c r="M27" s="142"/>
      <c r="N27" s="142"/>
      <c r="O27" s="142"/>
      <c r="P27" s="142"/>
      <c r="Q27" s="142"/>
      <c r="R27" s="142"/>
    </row>
    <row r="28" spans="1:24" x14ac:dyDescent="0.25">
      <c r="A28" s="141"/>
      <c r="B28" s="141"/>
      <c r="C28" s="141"/>
      <c r="D28" s="226"/>
      <c r="E28" s="227"/>
      <c r="F28" s="228"/>
      <c r="G28" s="225"/>
      <c r="H28" s="227"/>
      <c r="I28" s="228"/>
      <c r="J28" s="225"/>
      <c r="K28" s="227"/>
      <c r="L28" s="228"/>
      <c r="M28" s="225"/>
      <c r="N28" s="227"/>
      <c r="O28" s="228"/>
      <c r="R28" s="226"/>
    </row>
    <row r="29" spans="1:24" x14ac:dyDescent="0.25">
      <c r="A29" s="141"/>
      <c r="B29" s="141"/>
      <c r="C29" s="141"/>
      <c r="D29" s="226"/>
      <c r="E29" s="227"/>
      <c r="F29" s="228"/>
      <c r="G29" s="225"/>
      <c r="H29" s="227"/>
      <c r="I29" s="228"/>
      <c r="J29" s="225"/>
      <c r="K29" s="227"/>
      <c r="L29" s="228"/>
      <c r="M29" s="225"/>
      <c r="N29" s="227"/>
      <c r="O29" s="228"/>
      <c r="R29" s="226"/>
    </row>
    <row r="30" spans="1:24" x14ac:dyDescent="0.25">
      <c r="A30" s="141"/>
      <c r="B30" s="141"/>
      <c r="C30" s="141"/>
      <c r="D30" s="226"/>
      <c r="E30" s="227"/>
      <c r="F30" s="228"/>
      <c r="G30" s="225"/>
      <c r="H30" s="227"/>
      <c r="I30" s="228"/>
      <c r="J30" s="225"/>
      <c r="K30" s="227"/>
      <c r="L30" s="228"/>
      <c r="M30" s="225"/>
      <c r="N30" s="227"/>
      <c r="O30" s="228"/>
      <c r="R30" s="226"/>
    </row>
    <row r="31" spans="1:24" x14ac:dyDescent="0.25">
      <c r="A31" s="141"/>
      <c r="B31" s="141"/>
      <c r="C31" s="141"/>
      <c r="D31" s="226"/>
      <c r="E31" s="227"/>
      <c r="F31" s="228"/>
      <c r="G31" s="225"/>
      <c r="H31" s="227"/>
      <c r="I31" s="228"/>
      <c r="J31" s="225"/>
      <c r="K31" s="227"/>
      <c r="L31" s="228"/>
      <c r="M31" s="225"/>
      <c r="N31" s="227"/>
      <c r="O31" s="228"/>
      <c r="R31" s="226"/>
    </row>
    <row r="32" spans="1:24" x14ac:dyDescent="0.25">
      <c r="A32" s="141"/>
      <c r="B32" s="141"/>
      <c r="C32" s="141"/>
      <c r="D32" s="226"/>
      <c r="E32" s="227"/>
      <c r="F32" s="228"/>
      <c r="G32" s="225"/>
      <c r="H32" s="227"/>
      <c r="I32" s="228"/>
      <c r="J32" s="225"/>
      <c r="K32" s="227"/>
      <c r="L32" s="228"/>
      <c r="M32" s="225"/>
      <c r="N32" s="227"/>
      <c r="O32" s="228"/>
      <c r="R32" s="226"/>
    </row>
    <row r="33" spans="1:18" x14ac:dyDescent="0.25">
      <c r="A33" s="141"/>
      <c r="B33" s="141"/>
      <c r="C33" s="141"/>
      <c r="D33" s="226"/>
      <c r="E33" s="227"/>
      <c r="F33" s="228"/>
      <c r="G33" s="225"/>
      <c r="H33" s="227"/>
      <c r="I33" s="228"/>
      <c r="J33" s="225"/>
      <c r="K33" s="227"/>
      <c r="L33" s="228"/>
      <c r="M33" s="225"/>
      <c r="N33" s="227"/>
      <c r="O33" s="228"/>
      <c r="R33" s="226"/>
    </row>
    <row r="34" spans="1:18" x14ac:dyDescent="0.25">
      <c r="A34" s="141"/>
      <c r="B34" s="141"/>
      <c r="C34" s="141"/>
      <c r="D34" s="226"/>
      <c r="E34" s="227"/>
      <c r="F34" s="228"/>
      <c r="G34" s="225"/>
      <c r="H34" s="227"/>
      <c r="I34" s="228"/>
      <c r="J34" s="225"/>
      <c r="K34" s="227"/>
      <c r="L34" s="228"/>
      <c r="M34" s="225"/>
      <c r="N34" s="227"/>
      <c r="O34" s="228"/>
      <c r="R34" s="226"/>
    </row>
    <row r="35" spans="1:18" x14ac:dyDescent="0.25">
      <c r="A35" s="141"/>
      <c r="B35" s="141"/>
      <c r="C35" s="141"/>
      <c r="D35" s="226"/>
      <c r="E35" s="227"/>
      <c r="F35" s="228"/>
      <c r="G35" s="225"/>
      <c r="H35" s="227"/>
      <c r="I35" s="228"/>
      <c r="J35" s="225"/>
      <c r="K35" s="227"/>
      <c r="L35" s="228"/>
      <c r="M35" s="225"/>
      <c r="N35" s="227"/>
      <c r="O35" s="228"/>
      <c r="R35" s="226"/>
    </row>
    <row r="36" spans="1:18" x14ac:dyDescent="0.25">
      <c r="I36" s="228"/>
      <c r="J36" s="225"/>
      <c r="K36" s="227"/>
      <c r="L36" s="228"/>
      <c r="M36" s="225"/>
      <c r="N36" s="227"/>
      <c r="O36" s="228"/>
      <c r="R36" s="226"/>
    </row>
    <row r="37" spans="1:18" x14ac:dyDescent="0.25">
      <c r="I37" s="228"/>
      <c r="J37" s="225"/>
      <c r="K37" s="227"/>
      <c r="L37" s="228"/>
      <c r="M37" s="225"/>
      <c r="N37" s="227"/>
      <c r="O37" s="228"/>
      <c r="R37" s="226"/>
    </row>
  </sheetData>
  <sheetProtection algorithmName="SHA-512" hashValue="pEdJ+73yIo1n/IsU1sp2d/ogBc8QMLL51kr8Og8Kopv2nI+Svaw7secwkcMoNvxMUJjtlmsl5jr1dljNFV7BCA==" saltValue="Sdq+QGPWPm8bjDUd6MLx1g==" spinCount="100000" sheet="1" formatCells="0" formatColumns="0" formatRows="0" insertRows="0" deleteRows="0"/>
  <mergeCells count="6">
    <mergeCell ref="P1:R1"/>
    <mergeCell ref="A2:H2"/>
    <mergeCell ref="A21:H22"/>
    <mergeCell ref="A20:E20"/>
    <mergeCell ref="A3:H4"/>
    <mergeCell ref="A1:C1"/>
  </mergeCells>
  <conditionalFormatting sqref="B18:G18">
    <cfRule type="expression" dxfId="3" priority="2">
      <formula>B$18&lt;&gt;B$19</formula>
    </cfRule>
    <cfRule type="cellIs" dxfId="2" priority="3" operator="equal">
      <formula>B$19</formula>
    </cfRule>
  </conditionalFormatting>
  <printOptions horizontalCentered="1"/>
  <pageMargins left="0.5" right="0.5" top="0.25" bottom="0.25" header="0.5" footer="0.5"/>
  <pageSetup scale="7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C689E-0B20-48E8-ACA4-6D62D17D8CD6}">
  <sheetPr codeName="Sheet11">
    <tabColor theme="4" tint="0.59999389629810485"/>
    <pageSetUpPr fitToPage="1"/>
  </sheetPr>
  <dimension ref="A1:AA51"/>
  <sheetViews>
    <sheetView showGridLines="0" zoomScaleNormal="100" workbookViewId="0">
      <selection activeCell="D15" sqref="D15"/>
    </sheetView>
  </sheetViews>
  <sheetFormatPr defaultColWidth="9.1796875" defaultRowHeight="13" x14ac:dyDescent="0.25"/>
  <cols>
    <col min="1" max="1" width="48.7265625" style="142" customWidth="1"/>
    <col min="2" max="2" width="35.81640625" style="142" customWidth="1"/>
    <col min="3" max="3" width="30.54296875" style="142" customWidth="1"/>
    <col min="4" max="4" width="30.54296875" style="231" customWidth="1"/>
    <col min="5" max="5" width="30.54296875" style="232" customWidth="1"/>
    <col min="6" max="6" width="30.54296875" style="233" customWidth="1"/>
    <col min="7" max="7" width="25.453125" style="234" customWidth="1"/>
    <col min="8" max="8" width="51.1796875" style="232" customWidth="1"/>
    <col min="9" max="9" width="50.26953125" style="233" customWidth="1"/>
    <col min="10" max="10" width="6.1796875" style="234" bestFit="1" customWidth="1"/>
    <col min="11" max="11" width="9.81640625" style="232" customWidth="1"/>
    <col min="12" max="12" width="22.54296875" style="233" customWidth="1"/>
    <col min="13" max="13" width="6.1796875" style="234" bestFit="1" customWidth="1"/>
    <col min="14" max="14" width="27.1796875" style="232" customWidth="1"/>
    <col min="15" max="15" width="22.54296875" style="233" customWidth="1"/>
    <col min="16" max="16" width="21.81640625" style="229" customWidth="1"/>
    <col min="17" max="17" width="22.81640625" style="230" customWidth="1"/>
    <col min="18" max="18" width="24.1796875" style="231" customWidth="1"/>
    <col min="19" max="16384" width="9.1796875" style="142"/>
  </cols>
  <sheetData>
    <row r="1" spans="1:27" s="153" customFormat="1" ht="11.25" customHeight="1" x14ac:dyDescent="0.25">
      <c r="A1" s="663" t="s">
        <v>48</v>
      </c>
      <c r="B1" s="663"/>
      <c r="C1" s="663"/>
      <c r="D1" s="183"/>
      <c r="E1" s="183"/>
      <c r="F1" s="183"/>
      <c r="G1" s="183"/>
      <c r="H1" s="183"/>
      <c r="I1" s="183"/>
      <c r="J1" s="184"/>
      <c r="K1" s="184"/>
      <c r="L1" s="184"/>
      <c r="M1" s="184"/>
      <c r="N1" s="184"/>
      <c r="O1" s="184"/>
      <c r="P1" s="662"/>
      <c r="Q1" s="662"/>
      <c r="R1" s="662"/>
    </row>
    <row r="2" spans="1:27" s="185" customFormat="1" ht="18.5" thickBot="1" x14ac:dyDescent="0.3">
      <c r="A2" s="850" t="s">
        <v>336</v>
      </c>
      <c r="B2" s="850"/>
      <c r="C2" s="850"/>
      <c r="D2" s="850"/>
      <c r="E2" s="850"/>
      <c r="F2" s="850"/>
      <c r="G2" s="850"/>
      <c r="H2" s="850"/>
      <c r="I2" s="415"/>
      <c r="J2" s="415"/>
      <c r="K2" s="415"/>
      <c r="L2" s="415"/>
      <c r="M2" s="415"/>
      <c r="N2" s="415"/>
      <c r="O2" s="415"/>
      <c r="P2" s="415"/>
      <c r="Q2" s="415"/>
      <c r="R2" s="415"/>
    </row>
    <row r="3" spans="1:27" s="187" customFormat="1" ht="14.25" customHeight="1" x14ac:dyDescent="0.25">
      <c r="A3" s="844" t="s">
        <v>397</v>
      </c>
      <c r="B3" s="845"/>
      <c r="C3" s="845"/>
      <c r="D3" s="845"/>
      <c r="E3" s="845"/>
      <c r="F3" s="845"/>
      <c r="G3" s="845"/>
      <c r="H3" s="845"/>
      <c r="I3" s="846"/>
      <c r="J3" s="195"/>
      <c r="K3" s="195"/>
      <c r="L3" s="195"/>
      <c r="M3" s="195"/>
      <c r="N3" s="195"/>
      <c r="O3" s="195"/>
      <c r="P3" s="195"/>
      <c r="Q3" s="195"/>
      <c r="R3" s="195"/>
      <c r="S3" s="195"/>
      <c r="T3" s="195"/>
      <c r="U3" s="186"/>
      <c r="V3" s="186"/>
      <c r="W3" s="186"/>
      <c r="X3" s="186"/>
    </row>
    <row r="4" spans="1:27" ht="80.150000000000006" customHeight="1" thickBot="1" x14ac:dyDescent="0.3">
      <c r="A4" s="847"/>
      <c r="B4" s="848"/>
      <c r="C4" s="848"/>
      <c r="D4" s="848"/>
      <c r="E4" s="848"/>
      <c r="F4" s="848"/>
      <c r="G4" s="848"/>
      <c r="H4" s="848"/>
      <c r="I4" s="849"/>
      <c r="J4" s="195"/>
      <c r="K4" s="195"/>
      <c r="L4" s="195"/>
      <c r="M4" s="195"/>
      <c r="N4" s="195"/>
      <c r="O4" s="195"/>
      <c r="P4" s="195"/>
      <c r="Q4" s="195"/>
      <c r="R4" s="195"/>
      <c r="S4" s="195"/>
      <c r="T4" s="195"/>
      <c r="U4" s="141"/>
      <c r="V4" s="141"/>
      <c r="W4" s="141"/>
      <c r="X4" s="141"/>
    </row>
    <row r="5" spans="1:27" ht="12" customHeight="1" thickBot="1" x14ac:dyDescent="0.3">
      <c r="A5" s="188"/>
      <c r="B5" s="188"/>
      <c r="C5" s="188"/>
      <c r="D5" s="188"/>
      <c r="E5" s="188"/>
      <c r="F5" s="188"/>
      <c r="G5" s="188"/>
      <c r="H5" s="188"/>
      <c r="I5" s="188"/>
      <c r="J5" s="188"/>
      <c r="K5" s="188"/>
      <c r="L5" s="188"/>
      <c r="M5" s="188"/>
      <c r="N5" s="188"/>
      <c r="O5" s="188"/>
      <c r="P5" s="189"/>
      <c r="Q5" s="144"/>
      <c r="R5" s="188"/>
      <c r="S5" s="141"/>
      <c r="T5" s="141"/>
      <c r="U5" s="141"/>
      <c r="V5" s="141"/>
      <c r="W5" s="141"/>
      <c r="X5" s="141"/>
    </row>
    <row r="6" spans="1:27" ht="52" customHeight="1" x14ac:dyDescent="0.25">
      <c r="A6" s="419" t="s">
        <v>337</v>
      </c>
      <c r="B6" s="603" t="s">
        <v>10</v>
      </c>
      <c r="C6" s="416" t="s">
        <v>323</v>
      </c>
      <c r="D6" s="416" t="s">
        <v>320</v>
      </c>
      <c r="E6" s="416" t="s">
        <v>321</v>
      </c>
      <c r="F6" s="533" t="s">
        <v>322</v>
      </c>
      <c r="G6" s="536" t="s">
        <v>52</v>
      </c>
      <c r="H6" s="416" t="s">
        <v>342</v>
      </c>
      <c r="I6" s="532" t="s">
        <v>123</v>
      </c>
      <c r="J6" s="232"/>
      <c r="K6" s="141"/>
      <c r="L6" s="141"/>
      <c r="M6" s="141"/>
      <c r="N6" s="141"/>
      <c r="O6" s="141"/>
      <c r="P6" s="141"/>
      <c r="Q6" s="142"/>
      <c r="R6" s="142"/>
    </row>
    <row r="7" spans="1:27" s="195" customFormat="1" ht="29.15" customHeight="1" x14ac:dyDescent="0.25">
      <c r="A7" s="550" t="s">
        <v>343</v>
      </c>
      <c r="B7" s="81"/>
      <c r="C7" s="81"/>
      <c r="D7" s="525"/>
      <c r="E7" s="81"/>
      <c r="F7" s="81"/>
      <c r="G7" s="537">
        <f>SUM(B7:F7)</f>
        <v>0</v>
      </c>
      <c r="H7" s="131"/>
      <c r="I7" s="95"/>
    </row>
    <row r="8" spans="1:27" s="195" customFormat="1" ht="41.5" customHeight="1" x14ac:dyDescent="0.25">
      <c r="A8" s="550" t="s">
        <v>344</v>
      </c>
      <c r="B8" s="81"/>
      <c r="C8" s="81"/>
      <c r="D8" s="525"/>
      <c r="E8" s="81"/>
      <c r="F8" s="81"/>
      <c r="G8" s="537">
        <f t="shared" ref="G8:G14" si="0">SUM(B8:F8)</f>
        <v>0</v>
      </c>
      <c r="H8" s="131"/>
      <c r="I8" s="95"/>
    </row>
    <row r="9" spans="1:27" s="195" customFormat="1" ht="15.75" customHeight="1" x14ac:dyDescent="0.25">
      <c r="A9" s="551" t="s">
        <v>345</v>
      </c>
      <c r="B9" s="81"/>
      <c r="C9" s="81"/>
      <c r="D9" s="525"/>
      <c r="E9" s="81"/>
      <c r="F9" s="81"/>
      <c r="G9" s="537">
        <f t="shared" si="0"/>
        <v>0</v>
      </c>
      <c r="H9" s="131"/>
      <c r="I9" s="95"/>
    </row>
    <row r="10" spans="1:27" s="195" customFormat="1" ht="29.15" customHeight="1" x14ac:dyDescent="0.25">
      <c r="A10" s="550" t="s">
        <v>346</v>
      </c>
      <c r="B10" s="81"/>
      <c r="C10" s="81"/>
      <c r="D10" s="525"/>
      <c r="E10" s="81"/>
      <c r="F10" s="81"/>
      <c r="G10" s="537">
        <f t="shared" si="0"/>
        <v>0</v>
      </c>
      <c r="H10" s="131"/>
      <c r="I10" s="95"/>
    </row>
    <row r="11" spans="1:27" ht="15.75" customHeight="1" x14ac:dyDescent="0.25">
      <c r="A11" s="552" t="s">
        <v>347</v>
      </c>
      <c r="B11" s="527"/>
      <c r="C11" s="527"/>
      <c r="D11" s="528"/>
      <c r="E11" s="527"/>
      <c r="F11" s="535"/>
      <c r="G11" s="537">
        <f t="shared" si="0"/>
        <v>0</v>
      </c>
      <c r="H11" s="131"/>
      <c r="I11" s="95"/>
      <c r="J11" s="195"/>
      <c r="K11" s="195"/>
      <c r="L11" s="195"/>
      <c r="M11" s="195"/>
      <c r="N11" s="195"/>
      <c r="O11" s="195"/>
      <c r="P11" s="195"/>
      <c r="Q11" s="195"/>
      <c r="R11" s="195"/>
      <c r="S11" s="195"/>
      <c r="T11" s="195"/>
      <c r="U11" s="195"/>
      <c r="V11" s="195"/>
      <c r="W11" s="195"/>
      <c r="X11" s="195"/>
      <c r="Y11" s="195"/>
      <c r="Z11" s="195"/>
      <c r="AA11" s="195"/>
    </row>
    <row r="12" spans="1:27" ht="29.5" customHeight="1" x14ac:dyDescent="0.25">
      <c r="A12" s="552" t="s">
        <v>348</v>
      </c>
      <c r="B12" s="527"/>
      <c r="C12" s="527"/>
      <c r="D12" s="528"/>
      <c r="E12" s="527"/>
      <c r="F12" s="535"/>
      <c r="G12" s="537">
        <f t="shared" si="0"/>
        <v>0</v>
      </c>
      <c r="H12" s="131"/>
      <c r="I12" s="95"/>
      <c r="J12" s="195"/>
      <c r="K12" s="195"/>
      <c r="L12" s="195"/>
      <c r="M12" s="195"/>
      <c r="N12" s="195"/>
      <c r="O12" s="195"/>
      <c r="P12" s="195"/>
      <c r="Q12" s="195"/>
      <c r="R12" s="195"/>
      <c r="S12" s="195"/>
      <c r="T12" s="195"/>
      <c r="U12" s="195"/>
      <c r="V12" s="195"/>
      <c r="W12" s="195"/>
      <c r="X12" s="195"/>
      <c r="Y12" s="195"/>
      <c r="Z12" s="195"/>
      <c r="AA12" s="195"/>
    </row>
    <row r="13" spans="1:27" ht="16" customHeight="1" x14ac:dyDescent="0.25">
      <c r="A13" s="552" t="s">
        <v>359</v>
      </c>
      <c r="B13" s="527"/>
      <c r="C13" s="527"/>
      <c r="D13" s="528"/>
      <c r="E13" s="527"/>
      <c r="F13" s="535"/>
      <c r="G13" s="537">
        <f t="shared" si="0"/>
        <v>0</v>
      </c>
      <c r="H13" s="131"/>
      <c r="I13" s="95"/>
      <c r="J13" s="195"/>
      <c r="K13" s="195"/>
      <c r="L13" s="195"/>
      <c r="M13" s="195"/>
      <c r="N13" s="195"/>
      <c r="O13" s="195"/>
      <c r="P13" s="195"/>
      <c r="Q13" s="195"/>
      <c r="R13" s="195"/>
      <c r="S13" s="195"/>
      <c r="T13" s="195"/>
      <c r="U13" s="195"/>
      <c r="V13" s="195"/>
      <c r="W13" s="195"/>
      <c r="X13" s="195"/>
      <c r="Y13" s="195"/>
      <c r="Z13" s="195"/>
      <c r="AA13" s="195"/>
    </row>
    <row r="14" spans="1:27" ht="31" customHeight="1" thickBot="1" x14ac:dyDescent="0.3">
      <c r="A14" s="553" t="s">
        <v>349</v>
      </c>
      <c r="B14" s="529"/>
      <c r="C14" s="529"/>
      <c r="D14" s="530"/>
      <c r="E14" s="529"/>
      <c r="F14" s="81"/>
      <c r="G14" s="537">
        <f t="shared" si="0"/>
        <v>0</v>
      </c>
      <c r="H14" s="133"/>
      <c r="I14" s="97"/>
      <c r="J14" s="195"/>
      <c r="K14" s="195"/>
      <c r="L14" s="195"/>
      <c r="M14" s="195"/>
      <c r="N14" s="195"/>
      <c r="O14" s="195"/>
      <c r="P14" s="195"/>
      <c r="Q14" s="195"/>
      <c r="R14" s="195"/>
      <c r="S14" s="195"/>
      <c r="T14" s="195"/>
      <c r="U14" s="195"/>
      <c r="V14" s="195"/>
      <c r="W14" s="195"/>
      <c r="X14" s="195"/>
      <c r="Y14" s="195"/>
      <c r="Z14" s="195"/>
      <c r="AA14" s="195"/>
    </row>
    <row r="15" spans="1:27" ht="13.5" thickBot="1" x14ac:dyDescent="0.3">
      <c r="A15" s="220" t="s">
        <v>341</v>
      </c>
      <c r="B15" s="462">
        <f>ROUND(SUM(B7:B14),2)</f>
        <v>0</v>
      </c>
      <c r="C15" s="457">
        <f>ROUND(SUM(C7:C14),2)</f>
        <v>0</v>
      </c>
      <c r="D15" s="457">
        <f>ROUND(SUM(D7:D14),2)</f>
        <v>0</v>
      </c>
      <c r="E15" s="457">
        <f>ROUND(SUM(E7:E14),2)</f>
        <v>0</v>
      </c>
      <c r="F15" s="457">
        <f>ROUND(SUM(F7:F14),2)</f>
        <v>0</v>
      </c>
      <c r="G15" s="534">
        <f>SUM(B15:F15)</f>
        <v>0</v>
      </c>
      <c r="H15" s="223"/>
      <c r="I15" s="417"/>
      <c r="J15" s="141"/>
      <c r="K15" s="141"/>
      <c r="L15" s="141"/>
      <c r="M15" s="141"/>
      <c r="N15" s="141"/>
      <c r="O15" s="141"/>
      <c r="P15" s="142"/>
      <c r="Q15" s="142"/>
      <c r="R15" s="142"/>
    </row>
    <row r="16" spans="1:27" ht="39.5" thickBot="1" x14ac:dyDescent="0.3">
      <c r="A16" s="220" t="s">
        <v>399</v>
      </c>
      <c r="B16" s="457">
        <f>'Instructions and Summary'!B59</f>
        <v>0</v>
      </c>
      <c r="C16" s="457">
        <f>'Instructions and Summary'!C59</f>
        <v>0</v>
      </c>
      <c r="D16" s="457">
        <f>'Instructions and Summary'!D59</f>
        <v>0</v>
      </c>
      <c r="E16" s="457">
        <f>'Instructions and Summary'!E59</f>
        <v>0</v>
      </c>
      <c r="F16" s="457">
        <f>'Instructions and Summary'!F59</f>
        <v>0</v>
      </c>
      <c r="G16" s="534">
        <f>'Instructions and Summary'!G59</f>
        <v>0</v>
      </c>
      <c r="H16" s="223"/>
      <c r="I16" s="417"/>
      <c r="J16" s="141"/>
      <c r="K16" s="141"/>
      <c r="L16" s="141"/>
      <c r="M16" s="141"/>
      <c r="N16" s="141"/>
      <c r="O16" s="141"/>
      <c r="P16" s="142"/>
      <c r="Q16" s="142"/>
      <c r="R16" s="142"/>
    </row>
    <row r="17" spans="1:24" ht="15.75" customHeight="1" thickBot="1" x14ac:dyDescent="0.3">
      <c r="A17" s="717"/>
      <c r="B17" s="717"/>
      <c r="C17" s="717"/>
      <c r="D17" s="717"/>
      <c r="E17" s="717"/>
      <c r="F17" s="225"/>
      <c r="G17" s="226"/>
      <c r="H17" s="227"/>
      <c r="I17" s="149"/>
      <c r="J17" s="141"/>
      <c r="K17" s="141"/>
      <c r="L17" s="141"/>
      <c r="M17" s="141"/>
      <c r="N17" s="141"/>
      <c r="O17" s="141"/>
      <c r="P17" s="142"/>
      <c r="Q17" s="142"/>
      <c r="R17" s="142"/>
    </row>
    <row r="18" spans="1:24" s="195" customFormat="1" ht="20.149999999999999" customHeight="1" x14ac:dyDescent="0.25">
      <c r="A18" s="604" t="s">
        <v>350</v>
      </c>
      <c r="B18" s="605"/>
      <c r="C18" s="605"/>
      <c r="D18" s="605"/>
      <c r="E18" s="605"/>
      <c r="F18" s="605"/>
      <c r="G18" s="605"/>
      <c r="H18" s="605"/>
      <c r="I18" s="606"/>
    </row>
    <row r="19" spans="1:24" ht="20.149999999999999" customHeight="1" thickBot="1" x14ac:dyDescent="0.3">
      <c r="A19" s="610"/>
      <c r="B19" s="611"/>
      <c r="C19" s="611"/>
      <c r="D19" s="611"/>
      <c r="E19" s="611"/>
      <c r="F19" s="611"/>
      <c r="G19" s="611"/>
      <c r="H19" s="611"/>
      <c r="I19" s="612"/>
      <c r="J19" s="142"/>
      <c r="K19" s="142"/>
      <c r="L19" s="142"/>
      <c r="M19" s="142"/>
      <c r="N19" s="142"/>
      <c r="O19" s="142"/>
      <c r="P19" s="142"/>
      <c r="Q19" s="142"/>
      <c r="R19" s="142"/>
      <c r="T19" s="141"/>
      <c r="U19" s="141"/>
      <c r="V19" s="141"/>
      <c r="W19" s="141"/>
      <c r="X19" s="141"/>
    </row>
    <row r="20" spans="1:24" thickBot="1" x14ac:dyDescent="0.3">
      <c r="A20" s="141"/>
      <c r="B20" s="141"/>
      <c r="C20" s="141"/>
      <c r="D20" s="226"/>
      <c r="E20" s="227"/>
      <c r="F20" s="228"/>
      <c r="G20" s="225"/>
      <c r="H20" s="227"/>
      <c r="I20" s="142"/>
      <c r="J20" s="142"/>
      <c r="K20" s="142"/>
      <c r="L20" s="142"/>
      <c r="M20" s="142"/>
      <c r="N20" s="142"/>
      <c r="O20" s="142"/>
      <c r="P20" s="142"/>
      <c r="Q20" s="142"/>
      <c r="R20" s="142"/>
      <c r="T20" s="141"/>
      <c r="U20" s="141"/>
      <c r="V20" s="141"/>
      <c r="W20" s="141"/>
      <c r="X20" s="141"/>
    </row>
    <row r="21" spans="1:24" ht="20.149999999999999" customHeight="1" x14ac:dyDescent="0.25">
      <c r="A21" s="604" t="s">
        <v>351</v>
      </c>
      <c r="B21" s="605"/>
      <c r="C21" s="605"/>
      <c r="D21" s="605"/>
      <c r="E21" s="605"/>
      <c r="F21" s="605"/>
      <c r="G21" s="605"/>
      <c r="H21" s="605"/>
      <c r="I21" s="606"/>
      <c r="J21" s="142"/>
      <c r="K21" s="142"/>
      <c r="L21" s="142"/>
      <c r="M21" s="142"/>
      <c r="N21" s="142"/>
      <c r="O21" s="142"/>
      <c r="P21" s="142"/>
      <c r="Q21" s="142"/>
      <c r="R21" s="142"/>
      <c r="T21" s="141"/>
      <c r="U21" s="141"/>
      <c r="V21" s="141"/>
      <c r="W21" s="141"/>
      <c r="X21" s="141"/>
    </row>
    <row r="22" spans="1:24" ht="20.149999999999999" customHeight="1" thickBot="1" x14ac:dyDescent="0.3">
      <c r="A22" s="610"/>
      <c r="B22" s="611"/>
      <c r="C22" s="611"/>
      <c r="D22" s="611"/>
      <c r="E22" s="611"/>
      <c r="F22" s="611"/>
      <c r="G22" s="611"/>
      <c r="H22" s="611"/>
      <c r="I22" s="612"/>
      <c r="J22" s="142"/>
      <c r="K22" s="142"/>
      <c r="L22" s="142"/>
      <c r="M22" s="142"/>
      <c r="N22" s="142"/>
      <c r="O22" s="142"/>
      <c r="P22" s="142"/>
      <c r="Q22" s="142"/>
      <c r="R22" s="142"/>
      <c r="T22" s="141"/>
      <c r="U22" s="141"/>
      <c r="V22" s="141"/>
      <c r="W22" s="141"/>
      <c r="X22" s="141"/>
    </row>
    <row r="23" spans="1:24" thickBot="1" x14ac:dyDescent="0.3">
      <c r="A23" s="141"/>
      <c r="B23" s="141"/>
      <c r="C23" s="141"/>
      <c r="D23" s="226"/>
      <c r="E23" s="227"/>
      <c r="F23" s="228"/>
      <c r="G23" s="225"/>
      <c r="H23" s="227"/>
      <c r="I23" s="142"/>
      <c r="J23" s="142"/>
      <c r="K23" s="142"/>
      <c r="L23" s="142"/>
      <c r="M23" s="142"/>
      <c r="N23" s="142"/>
      <c r="O23" s="142"/>
      <c r="P23" s="142"/>
      <c r="Q23" s="142"/>
      <c r="R23" s="142"/>
    </row>
    <row r="24" spans="1:24" ht="20.149999999999999" customHeight="1" x14ac:dyDescent="0.25">
      <c r="A24" s="604" t="s">
        <v>352</v>
      </c>
      <c r="B24" s="605"/>
      <c r="C24" s="605"/>
      <c r="D24" s="605"/>
      <c r="E24" s="605"/>
      <c r="F24" s="605"/>
      <c r="G24" s="605"/>
      <c r="H24" s="605"/>
      <c r="I24" s="606"/>
      <c r="J24" s="142"/>
      <c r="K24" s="142"/>
      <c r="L24" s="142"/>
      <c r="M24" s="142"/>
      <c r="N24" s="142"/>
      <c r="O24" s="142"/>
      <c r="P24" s="142"/>
      <c r="Q24" s="142"/>
      <c r="R24" s="142"/>
    </row>
    <row r="25" spans="1:24" ht="20.149999999999999" customHeight="1" thickBot="1" x14ac:dyDescent="0.3">
      <c r="A25" s="610"/>
      <c r="B25" s="611"/>
      <c r="C25" s="611"/>
      <c r="D25" s="611"/>
      <c r="E25" s="611"/>
      <c r="F25" s="611"/>
      <c r="G25" s="611"/>
      <c r="H25" s="611"/>
      <c r="I25" s="612"/>
      <c r="J25" s="225"/>
      <c r="K25" s="227"/>
      <c r="L25" s="228"/>
      <c r="M25" s="225"/>
      <c r="N25" s="227"/>
      <c r="O25" s="228"/>
      <c r="R25" s="226"/>
    </row>
    <row r="26" spans="1:24" ht="13.5" thickBot="1" x14ac:dyDescent="0.3">
      <c r="A26" s="141"/>
      <c r="B26" s="141"/>
      <c r="C26" s="141"/>
      <c r="D26" s="226"/>
      <c r="E26" s="227"/>
      <c r="F26" s="228"/>
      <c r="G26" s="225"/>
      <c r="H26" s="227"/>
      <c r="I26" s="228"/>
      <c r="J26" s="225"/>
      <c r="K26" s="227"/>
      <c r="L26" s="228"/>
      <c r="M26" s="225"/>
      <c r="N26" s="227"/>
      <c r="O26" s="228"/>
      <c r="R26" s="226"/>
    </row>
    <row r="27" spans="1:24" ht="20.149999999999999" customHeight="1" x14ac:dyDescent="0.25">
      <c r="A27" s="604" t="s">
        <v>353</v>
      </c>
      <c r="B27" s="605"/>
      <c r="C27" s="605"/>
      <c r="D27" s="605"/>
      <c r="E27" s="605"/>
      <c r="F27" s="605"/>
      <c r="G27" s="605"/>
      <c r="H27" s="605"/>
      <c r="I27" s="606"/>
      <c r="J27" s="225"/>
      <c r="K27" s="227"/>
      <c r="L27" s="228"/>
      <c r="M27" s="225"/>
      <c r="N27" s="227"/>
      <c r="O27" s="228"/>
      <c r="R27" s="226"/>
    </row>
    <row r="28" spans="1:24" ht="20.149999999999999" customHeight="1" thickBot="1" x14ac:dyDescent="0.3">
      <c r="A28" s="610"/>
      <c r="B28" s="611"/>
      <c r="C28" s="611"/>
      <c r="D28" s="611"/>
      <c r="E28" s="611"/>
      <c r="F28" s="611"/>
      <c r="G28" s="611"/>
      <c r="H28" s="611"/>
      <c r="I28" s="612"/>
      <c r="J28" s="225"/>
      <c r="K28" s="227"/>
      <c r="L28" s="228"/>
      <c r="M28" s="225"/>
      <c r="N28" s="227"/>
      <c r="O28" s="228"/>
      <c r="R28" s="226"/>
    </row>
    <row r="29" spans="1:24" ht="13.5" thickBot="1" x14ac:dyDescent="0.3">
      <c r="A29" s="141"/>
      <c r="B29" s="141"/>
      <c r="C29" s="141"/>
      <c r="D29" s="226"/>
      <c r="E29" s="227"/>
      <c r="F29" s="228"/>
      <c r="G29" s="225"/>
      <c r="H29" s="227"/>
      <c r="I29" s="228"/>
      <c r="J29" s="225"/>
      <c r="K29" s="227"/>
      <c r="L29" s="228"/>
      <c r="M29" s="225"/>
      <c r="N29" s="227"/>
      <c r="O29" s="228"/>
      <c r="R29" s="226"/>
    </row>
    <row r="30" spans="1:24" ht="20.149999999999999" customHeight="1" x14ac:dyDescent="0.25">
      <c r="A30" s="604" t="s">
        <v>354</v>
      </c>
      <c r="B30" s="605"/>
      <c r="C30" s="605"/>
      <c r="D30" s="605"/>
      <c r="E30" s="605"/>
      <c r="F30" s="605"/>
      <c r="G30" s="605"/>
      <c r="H30" s="605"/>
      <c r="I30" s="606"/>
      <c r="J30" s="225"/>
      <c r="K30" s="227"/>
      <c r="L30" s="228"/>
      <c r="M30" s="225"/>
      <c r="N30" s="227"/>
      <c r="O30" s="228"/>
      <c r="R30" s="226"/>
    </row>
    <row r="31" spans="1:24" ht="20.149999999999999" customHeight="1" thickBot="1" x14ac:dyDescent="0.3">
      <c r="A31" s="610"/>
      <c r="B31" s="611"/>
      <c r="C31" s="611"/>
      <c r="D31" s="611"/>
      <c r="E31" s="611"/>
      <c r="F31" s="611"/>
      <c r="G31" s="611"/>
      <c r="H31" s="611"/>
      <c r="I31" s="612"/>
      <c r="J31" s="225"/>
      <c r="K31" s="227"/>
      <c r="L31" s="228"/>
      <c r="M31" s="225"/>
      <c r="N31" s="227"/>
      <c r="O31" s="228"/>
      <c r="R31" s="226"/>
    </row>
    <row r="32" spans="1:24" ht="13.5" thickBot="1" x14ac:dyDescent="0.3">
      <c r="A32" s="141"/>
      <c r="B32" s="141"/>
      <c r="C32" s="141"/>
      <c r="D32" s="226"/>
      <c r="E32" s="227"/>
      <c r="F32" s="228"/>
      <c r="G32" s="225"/>
      <c r="H32" s="227"/>
      <c r="I32" s="228"/>
      <c r="J32" s="225"/>
      <c r="K32" s="227"/>
      <c r="L32" s="228"/>
      <c r="M32" s="225"/>
      <c r="N32" s="227"/>
      <c r="O32" s="228"/>
      <c r="R32" s="226"/>
    </row>
    <row r="33" spans="1:18" ht="20.149999999999999" customHeight="1" x14ac:dyDescent="0.25">
      <c r="A33" s="604" t="s">
        <v>355</v>
      </c>
      <c r="B33" s="605"/>
      <c r="C33" s="605"/>
      <c r="D33" s="605"/>
      <c r="E33" s="605"/>
      <c r="F33" s="605"/>
      <c r="G33" s="605"/>
      <c r="H33" s="605"/>
      <c r="I33" s="606"/>
      <c r="J33" s="225"/>
      <c r="K33" s="227"/>
      <c r="L33" s="228"/>
      <c r="M33" s="225"/>
      <c r="N33" s="227"/>
      <c r="O33" s="228"/>
      <c r="R33" s="226"/>
    </row>
    <row r="34" spans="1:18" ht="20.149999999999999" customHeight="1" thickBot="1" x14ac:dyDescent="0.3">
      <c r="A34" s="610"/>
      <c r="B34" s="611"/>
      <c r="C34" s="611"/>
      <c r="D34" s="611"/>
      <c r="E34" s="611"/>
      <c r="F34" s="611"/>
      <c r="G34" s="611"/>
      <c r="H34" s="611"/>
      <c r="I34" s="612"/>
      <c r="J34" s="225"/>
      <c r="K34" s="227"/>
      <c r="L34" s="228"/>
      <c r="M34" s="225"/>
      <c r="N34" s="227"/>
      <c r="O34" s="228"/>
      <c r="R34" s="226"/>
    </row>
    <row r="35" spans="1:18" ht="13.5" thickBot="1" x14ac:dyDescent="0.3">
      <c r="A35" s="141"/>
      <c r="B35" s="141"/>
      <c r="C35" s="141"/>
      <c r="D35" s="226"/>
      <c r="E35" s="227"/>
      <c r="F35" s="228"/>
      <c r="G35" s="225"/>
      <c r="H35" s="227"/>
      <c r="I35" s="228"/>
      <c r="J35" s="225"/>
      <c r="K35" s="227"/>
      <c r="L35" s="228"/>
      <c r="M35" s="225"/>
      <c r="N35" s="227"/>
      <c r="O35" s="228"/>
      <c r="R35" s="226"/>
    </row>
    <row r="36" spans="1:18" ht="20.149999999999999" customHeight="1" x14ac:dyDescent="0.25">
      <c r="A36" s="604" t="s">
        <v>363</v>
      </c>
      <c r="B36" s="605"/>
      <c r="C36" s="605"/>
      <c r="D36" s="605"/>
      <c r="E36" s="605"/>
      <c r="F36" s="605"/>
      <c r="G36" s="605"/>
      <c r="H36" s="605"/>
      <c r="I36" s="606"/>
      <c r="J36" s="225"/>
      <c r="K36" s="227"/>
      <c r="L36" s="228"/>
      <c r="M36" s="225"/>
      <c r="N36" s="227"/>
      <c r="O36" s="228"/>
      <c r="R36" s="226"/>
    </row>
    <row r="37" spans="1:18" ht="20.149999999999999" customHeight="1" thickBot="1" x14ac:dyDescent="0.3">
      <c r="A37" s="610"/>
      <c r="B37" s="611"/>
      <c r="C37" s="611"/>
      <c r="D37" s="611"/>
      <c r="E37" s="611"/>
      <c r="F37" s="611"/>
      <c r="G37" s="611"/>
      <c r="H37" s="611"/>
      <c r="I37" s="612"/>
      <c r="J37" s="225"/>
      <c r="K37" s="227"/>
      <c r="L37" s="228"/>
      <c r="M37" s="225"/>
      <c r="N37" s="227"/>
      <c r="O37" s="228"/>
      <c r="R37" s="226"/>
    </row>
    <row r="38" spans="1:18" ht="13.5" thickBot="1" x14ac:dyDescent="0.3">
      <c r="A38" s="141"/>
      <c r="B38" s="141"/>
      <c r="C38" s="141"/>
      <c r="D38" s="226"/>
      <c r="E38" s="227"/>
      <c r="F38" s="228"/>
      <c r="G38" s="225"/>
      <c r="H38" s="227"/>
      <c r="I38" s="228"/>
      <c r="J38" s="225"/>
      <c r="K38" s="227"/>
      <c r="L38" s="228"/>
      <c r="M38" s="225"/>
      <c r="N38" s="227"/>
      <c r="O38" s="228"/>
      <c r="R38" s="226"/>
    </row>
    <row r="39" spans="1:18" ht="20.149999999999999" customHeight="1" x14ac:dyDescent="0.25">
      <c r="A39" s="604" t="s">
        <v>356</v>
      </c>
      <c r="B39" s="605"/>
      <c r="C39" s="605"/>
      <c r="D39" s="605"/>
      <c r="E39" s="605"/>
      <c r="F39" s="605"/>
      <c r="G39" s="605"/>
      <c r="H39" s="605"/>
      <c r="I39" s="606"/>
      <c r="J39" s="225"/>
      <c r="K39" s="227"/>
      <c r="L39" s="228"/>
      <c r="M39" s="225"/>
      <c r="N39" s="227"/>
      <c r="O39" s="228"/>
      <c r="R39" s="226"/>
    </row>
    <row r="40" spans="1:18" ht="20.149999999999999" customHeight="1" thickBot="1" x14ac:dyDescent="0.3">
      <c r="A40" s="610"/>
      <c r="B40" s="611"/>
      <c r="C40" s="611"/>
      <c r="D40" s="611"/>
      <c r="E40" s="611"/>
      <c r="F40" s="611"/>
      <c r="G40" s="611"/>
      <c r="H40" s="611"/>
      <c r="I40" s="612"/>
      <c r="J40" s="225"/>
      <c r="K40" s="227"/>
      <c r="L40" s="228"/>
      <c r="M40" s="225"/>
      <c r="N40" s="227"/>
      <c r="O40" s="228"/>
      <c r="R40" s="226"/>
    </row>
    <row r="51" spans="4:4" x14ac:dyDescent="0.25">
      <c r="D51"/>
    </row>
  </sheetData>
  <sheetProtection algorithmName="SHA-512" hashValue="DT/ak5UlcjTvz47cTiElx5FUFnx62eC7jTgelY1LFJvpeiBxGT8h10YcztsQydz6Ruv7vbilR/ziNeLvgPBhLg==" saltValue="Gtqp9YjXxHx+rp/TPjpSTQ==" spinCount="100000" sheet="1" formatCells="0" formatColumns="0" formatRows="0" insertRows="0" deleteRows="0"/>
  <mergeCells count="13">
    <mergeCell ref="P1:R1"/>
    <mergeCell ref="A2:H2"/>
    <mergeCell ref="A17:E17"/>
    <mergeCell ref="A18:I19"/>
    <mergeCell ref="A21:I22"/>
    <mergeCell ref="A33:I34"/>
    <mergeCell ref="A36:I37"/>
    <mergeCell ref="A39:I40"/>
    <mergeCell ref="A3:I4"/>
    <mergeCell ref="A1:C1"/>
    <mergeCell ref="A24:I25"/>
    <mergeCell ref="A27:I28"/>
    <mergeCell ref="A30:I31"/>
  </mergeCells>
  <conditionalFormatting sqref="B15:G15">
    <cfRule type="expression" dxfId="1" priority="1">
      <formula>B$15&lt;&gt;B$16</formula>
    </cfRule>
    <cfRule type="cellIs" dxfId="0" priority="2" operator="equal">
      <formula>B$16</formula>
    </cfRule>
  </conditionalFormatting>
  <printOptions horizontalCentered="1"/>
  <pageMargins left="0.5" right="0.5" top="0.25" bottom="0.25" header="0.5" footer="0.5"/>
  <pageSetup scale="79"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M145"/>
  <sheetViews>
    <sheetView workbookViewId="0">
      <selection activeCell="C9" sqref="C9"/>
    </sheetView>
  </sheetViews>
  <sheetFormatPr defaultColWidth="9.1796875" defaultRowHeight="11.5" x14ac:dyDescent="0.25"/>
  <cols>
    <col min="1" max="1" width="2.453125" style="3" customWidth="1"/>
    <col min="2" max="2" width="17.81640625" style="3" customWidth="1"/>
    <col min="3" max="3" width="17.1796875" style="3" customWidth="1"/>
    <col min="4" max="4" width="17.81640625" style="3" customWidth="1"/>
    <col min="5" max="5" width="16.1796875" style="3" customWidth="1"/>
    <col min="6" max="6" width="17.1796875" style="3" customWidth="1"/>
    <col min="7" max="7" width="21" style="3" customWidth="1"/>
    <col min="8" max="8" width="19.1796875" style="3" customWidth="1"/>
    <col min="9" max="16384" width="9.1796875" style="3"/>
  </cols>
  <sheetData>
    <row r="1" spans="1:13" ht="17.25" customHeight="1" x14ac:dyDescent="0.25">
      <c r="A1" s="853" t="s">
        <v>236</v>
      </c>
      <c r="B1" s="854"/>
      <c r="C1" s="917"/>
      <c r="D1" s="917"/>
      <c r="E1" s="120" t="s">
        <v>1</v>
      </c>
      <c r="F1" s="918"/>
      <c r="G1" s="918"/>
      <c r="H1" s="121"/>
      <c r="I1" s="121"/>
      <c r="J1" s="121"/>
      <c r="K1" s="121"/>
    </row>
    <row r="2" spans="1:13" ht="27.75" customHeight="1" x14ac:dyDescent="0.25">
      <c r="A2" s="855" t="s">
        <v>237</v>
      </c>
      <c r="B2" s="856"/>
      <c r="C2" s="856"/>
      <c r="D2" s="856"/>
      <c r="E2" s="856"/>
      <c r="F2" s="856"/>
      <c r="G2" s="856"/>
      <c r="H2" s="856"/>
      <c r="I2" s="122"/>
      <c r="J2" s="122"/>
      <c r="K2" s="122"/>
      <c r="L2" s="122"/>
      <c r="M2" s="121"/>
    </row>
    <row r="3" spans="1:13" ht="7.5" customHeight="1" thickBot="1" x14ac:dyDescent="0.3">
      <c r="A3" s="857" t="s">
        <v>238</v>
      </c>
      <c r="B3" s="858"/>
      <c r="C3" s="858"/>
      <c r="D3" s="858"/>
      <c r="E3" s="858"/>
      <c r="F3" s="858"/>
      <c r="G3" s="858"/>
      <c r="H3" s="858"/>
      <c r="I3" s="123"/>
      <c r="J3" s="123"/>
      <c r="K3" s="123"/>
      <c r="L3" s="123"/>
      <c r="M3" s="121"/>
    </row>
    <row r="4" spans="1:13" ht="10.5" customHeight="1" x14ac:dyDescent="0.25">
      <c r="A4" s="859" t="s">
        <v>8</v>
      </c>
      <c r="B4" s="860"/>
      <c r="C4" s="861"/>
      <c r="D4" s="861"/>
      <c r="E4" s="861"/>
      <c r="F4" s="862"/>
      <c r="G4" s="862"/>
      <c r="H4" s="863"/>
    </row>
    <row r="5" spans="1:13" ht="12" customHeight="1" x14ac:dyDescent="0.25">
      <c r="A5" s="867"/>
      <c r="B5" s="869" t="s">
        <v>239</v>
      </c>
      <c r="C5" s="871" t="s">
        <v>240</v>
      </c>
      <c r="D5" s="851" t="s">
        <v>241</v>
      </c>
      <c r="E5" s="852"/>
      <c r="F5" s="864" t="s">
        <v>242</v>
      </c>
      <c r="G5" s="865"/>
      <c r="H5" s="866"/>
    </row>
    <row r="6" spans="1:13" s="6" customFormat="1" ht="25.5" customHeight="1" x14ac:dyDescent="0.25">
      <c r="A6" s="868"/>
      <c r="B6" s="870"/>
      <c r="C6" s="872"/>
      <c r="D6" s="4" t="s">
        <v>243</v>
      </c>
      <c r="E6" s="4" t="s">
        <v>244</v>
      </c>
      <c r="F6" s="5" t="s">
        <v>9</v>
      </c>
      <c r="G6" s="5" t="s">
        <v>245</v>
      </c>
      <c r="H6" s="35" t="s">
        <v>23</v>
      </c>
    </row>
    <row r="7" spans="1:13" s="6" customFormat="1" ht="12" customHeight="1" x14ac:dyDescent="0.25">
      <c r="A7" s="36"/>
      <c r="B7" s="7" t="s">
        <v>246</v>
      </c>
      <c r="C7" s="8" t="s">
        <v>247</v>
      </c>
      <c r="D7" s="9" t="s">
        <v>248</v>
      </c>
      <c r="E7" s="9" t="s">
        <v>249</v>
      </c>
      <c r="F7" s="8" t="s">
        <v>250</v>
      </c>
      <c r="G7" s="8" t="s">
        <v>251</v>
      </c>
      <c r="H7" s="37" t="s">
        <v>252</v>
      </c>
    </row>
    <row r="8" spans="1:13" s="13" customFormat="1" ht="18" customHeight="1" x14ac:dyDescent="0.25">
      <c r="A8" s="38" t="s">
        <v>253</v>
      </c>
      <c r="B8" s="128" t="s">
        <v>254</v>
      </c>
      <c r="C8" s="10"/>
      <c r="D8" s="11"/>
      <c r="E8" s="11"/>
      <c r="F8" s="12" t="e">
        <f>D26-G8</f>
        <v>#REF!</v>
      </c>
      <c r="G8" s="12" t="e">
        <f>#REF!</f>
        <v>#REF!</v>
      </c>
      <c r="H8" s="39" t="e">
        <f>SUM(D8:G8)</f>
        <v>#REF!</v>
      </c>
    </row>
    <row r="9" spans="1:13" s="13" customFormat="1" ht="18.75" customHeight="1" x14ac:dyDescent="0.25">
      <c r="A9" s="38" t="s">
        <v>255</v>
      </c>
      <c r="B9" s="128" t="s">
        <v>256</v>
      </c>
      <c r="C9" s="10"/>
      <c r="D9" s="11"/>
      <c r="E9" s="11"/>
      <c r="F9" s="12" t="e">
        <f>E26-G9</f>
        <v>#REF!</v>
      </c>
      <c r="G9" s="12" t="e">
        <f>#REF!</f>
        <v>#REF!</v>
      </c>
      <c r="H9" s="39" t="e">
        <f>SUM(D9:G9)</f>
        <v>#REF!</v>
      </c>
    </row>
    <row r="10" spans="1:13" s="13" customFormat="1" ht="18.75" customHeight="1" x14ac:dyDescent="0.25">
      <c r="A10" s="38" t="s">
        <v>257</v>
      </c>
      <c r="B10" s="128" t="s">
        <v>258</v>
      </c>
      <c r="C10" s="10"/>
      <c r="D10" s="11"/>
      <c r="E10" s="11"/>
      <c r="F10" s="12" t="e">
        <f>F26-#REF!</f>
        <v>#REF!</v>
      </c>
      <c r="G10" s="12" t="e">
        <f>#REF!</f>
        <v>#REF!</v>
      </c>
      <c r="H10" s="39" t="e">
        <f>SUM(D10:G10)</f>
        <v>#REF!</v>
      </c>
    </row>
    <row r="11" spans="1:13" s="13" customFormat="1" ht="19.5" customHeight="1" x14ac:dyDescent="0.25">
      <c r="A11" s="40" t="s">
        <v>259</v>
      </c>
      <c r="B11" s="14"/>
      <c r="C11" s="15"/>
      <c r="D11" s="16"/>
      <c r="E11" s="16"/>
      <c r="F11" s="17"/>
      <c r="G11" s="17"/>
      <c r="H11" s="41">
        <f>SUM(D11:G11)</f>
        <v>0</v>
      </c>
    </row>
    <row r="12" spans="1:13" s="13" customFormat="1" ht="19.5" customHeight="1" x14ac:dyDescent="0.25">
      <c r="A12" s="40" t="s">
        <v>260</v>
      </c>
      <c r="B12" s="18" t="s">
        <v>261</v>
      </c>
      <c r="C12" s="15"/>
      <c r="D12" s="16">
        <f>SUM(D8:D11)</f>
        <v>0</v>
      </c>
      <c r="E12" s="16">
        <f>SUM(E8:E11)</f>
        <v>0</v>
      </c>
      <c r="F12" s="17" t="e">
        <f>SUM(F8:F11)</f>
        <v>#REF!</v>
      </c>
      <c r="G12" s="17" t="e">
        <f>SUM(G8:G11)</f>
        <v>#REF!</v>
      </c>
      <c r="H12" s="41" t="e">
        <f>SUM(H8:H11)</f>
        <v>#REF!</v>
      </c>
    </row>
    <row r="13" spans="1:13" ht="9.75" customHeight="1" x14ac:dyDescent="0.25">
      <c r="A13" s="875" t="s">
        <v>24</v>
      </c>
      <c r="B13" s="876"/>
      <c r="C13" s="877"/>
      <c r="D13" s="877"/>
      <c r="E13" s="877"/>
      <c r="F13" s="877"/>
      <c r="G13" s="877"/>
      <c r="H13" s="878"/>
    </row>
    <row r="14" spans="1:13" x14ac:dyDescent="0.25">
      <c r="A14" s="879" t="s">
        <v>262</v>
      </c>
      <c r="B14" s="881" t="s">
        <v>263</v>
      </c>
      <c r="C14" s="882"/>
      <c r="D14" s="885" t="s">
        <v>264</v>
      </c>
      <c r="E14" s="886"/>
      <c r="F14" s="886"/>
      <c r="G14" s="886"/>
      <c r="H14" s="887" t="s">
        <v>265</v>
      </c>
    </row>
    <row r="15" spans="1:13" ht="18" customHeight="1" x14ac:dyDescent="0.25">
      <c r="A15" s="880"/>
      <c r="B15" s="883"/>
      <c r="C15" s="884"/>
      <c r="D15" s="19" t="s">
        <v>254</v>
      </c>
      <c r="E15" s="19" t="s">
        <v>256</v>
      </c>
      <c r="F15" s="19" t="s">
        <v>258</v>
      </c>
      <c r="G15" s="20" t="s">
        <v>266</v>
      </c>
      <c r="H15" s="888"/>
    </row>
    <row r="16" spans="1:13" s="13" customFormat="1" ht="19.5" customHeight="1" x14ac:dyDescent="0.25">
      <c r="A16" s="125"/>
      <c r="B16" s="873" t="s">
        <v>267</v>
      </c>
      <c r="C16" s="873"/>
      <c r="D16" s="12">
        <f>'Instructions and Summary'!C26</f>
        <v>0</v>
      </c>
      <c r="E16" s="12">
        <f>'Instructions and Summary'!D26</f>
        <v>0</v>
      </c>
      <c r="F16" s="12">
        <f>'Instructions and Summary'!E26</f>
        <v>0</v>
      </c>
      <c r="G16" s="21"/>
      <c r="H16" s="42">
        <f t="shared" ref="H16:H25" si="0">SUM(D16:G16)</f>
        <v>0</v>
      </c>
    </row>
    <row r="17" spans="1:8" s="13" customFormat="1" ht="19.5" customHeight="1" x14ac:dyDescent="0.25">
      <c r="A17" s="43"/>
      <c r="B17" s="874" t="s">
        <v>268</v>
      </c>
      <c r="C17" s="874"/>
      <c r="D17" s="12">
        <f>'Instructions and Summary'!C29</f>
        <v>0</v>
      </c>
      <c r="E17" s="12">
        <f>'Instructions and Summary'!D29</f>
        <v>0</v>
      </c>
      <c r="F17" s="12">
        <f>'Instructions and Summary'!E29</f>
        <v>0</v>
      </c>
      <c r="G17" s="22"/>
      <c r="H17" s="44">
        <f t="shared" si="0"/>
        <v>0</v>
      </c>
    </row>
    <row r="18" spans="1:8" s="13" customFormat="1" ht="21" customHeight="1" x14ac:dyDescent="0.25">
      <c r="A18" s="125"/>
      <c r="B18" s="873" t="s">
        <v>269</v>
      </c>
      <c r="C18" s="873"/>
      <c r="D18" s="12">
        <f>'Instructions and Summary'!C32</f>
        <v>0</v>
      </c>
      <c r="E18" s="12">
        <f>'Instructions and Summary'!D32</f>
        <v>0</v>
      </c>
      <c r="F18" s="12">
        <f>'Instructions and Summary'!E32</f>
        <v>0</v>
      </c>
      <c r="G18" s="21"/>
      <c r="H18" s="44">
        <f t="shared" si="0"/>
        <v>0</v>
      </c>
    </row>
    <row r="19" spans="1:8" s="13" customFormat="1" ht="21" customHeight="1" x14ac:dyDescent="0.25">
      <c r="A19" s="43"/>
      <c r="B19" s="874" t="s">
        <v>270</v>
      </c>
      <c r="C19" s="874"/>
      <c r="D19" s="12">
        <f>'Instructions and Summary'!C35</f>
        <v>0</v>
      </c>
      <c r="E19" s="12">
        <f>'Instructions and Summary'!D35</f>
        <v>0</v>
      </c>
      <c r="F19" s="12">
        <f>'Instructions and Summary'!E35</f>
        <v>0</v>
      </c>
      <c r="G19" s="22"/>
      <c r="H19" s="44">
        <f t="shared" si="0"/>
        <v>0</v>
      </c>
    </row>
    <row r="20" spans="1:8" s="13" customFormat="1" ht="21" customHeight="1" x14ac:dyDescent="0.25">
      <c r="A20" s="125"/>
      <c r="B20" s="873" t="s">
        <v>271</v>
      </c>
      <c r="C20" s="873"/>
      <c r="D20" s="12">
        <f>'Instructions and Summary'!C38</f>
        <v>0</v>
      </c>
      <c r="E20" s="12">
        <f>'Instructions and Summary'!D38</f>
        <v>0</v>
      </c>
      <c r="F20" s="12">
        <f>'Instructions and Summary'!E38</f>
        <v>0</v>
      </c>
      <c r="G20" s="21"/>
      <c r="H20" s="44">
        <f t="shared" si="0"/>
        <v>0</v>
      </c>
    </row>
    <row r="21" spans="1:8" s="13" customFormat="1" ht="21" customHeight="1" x14ac:dyDescent="0.25">
      <c r="A21" s="43"/>
      <c r="B21" s="874" t="s">
        <v>272</v>
      </c>
      <c r="C21" s="874"/>
      <c r="D21" s="22" t="e">
        <f>'Instructions and Summary'!#REF!</f>
        <v>#REF!</v>
      </c>
      <c r="E21" s="22" t="e">
        <f>'Instructions and Summary'!#REF!</f>
        <v>#REF!</v>
      </c>
      <c r="F21" s="22" t="e">
        <f>'Instructions and Summary'!#REF!</f>
        <v>#REF!</v>
      </c>
      <c r="G21" s="22"/>
      <c r="H21" s="44" t="e">
        <f t="shared" si="0"/>
        <v>#REF!</v>
      </c>
    </row>
    <row r="22" spans="1:8" s="13" customFormat="1" ht="21" customHeight="1" x14ac:dyDescent="0.25">
      <c r="A22" s="125"/>
      <c r="B22" s="873" t="s">
        <v>273</v>
      </c>
      <c r="C22" s="873"/>
      <c r="D22" s="22" t="e">
        <f>'Instructions and Summary'!#REF!</f>
        <v>#REF!</v>
      </c>
      <c r="E22" s="22" t="e">
        <f>'Instructions and Summary'!#REF!</f>
        <v>#REF!</v>
      </c>
      <c r="F22" s="22" t="e">
        <f>'Instructions and Summary'!#REF!</f>
        <v>#REF!</v>
      </c>
      <c r="G22" s="21"/>
      <c r="H22" s="44" t="e">
        <f t="shared" si="0"/>
        <v>#REF!</v>
      </c>
    </row>
    <row r="23" spans="1:8" s="13" customFormat="1" ht="19.5" customHeight="1" x14ac:dyDescent="0.25">
      <c r="A23" s="43"/>
      <c r="B23" s="874" t="s">
        <v>274</v>
      </c>
      <c r="C23" s="874"/>
      <c r="D23" s="22">
        <f>'Instructions and Summary'!C50</f>
        <v>0</v>
      </c>
      <c r="E23" s="22">
        <f>'Instructions and Summary'!D50</f>
        <v>0</v>
      </c>
      <c r="F23" s="22">
        <f>'Instructions and Summary'!E50</f>
        <v>0</v>
      </c>
      <c r="G23" s="22"/>
      <c r="H23" s="44">
        <f t="shared" si="0"/>
        <v>0</v>
      </c>
    </row>
    <row r="24" spans="1:8" s="13" customFormat="1" ht="21" customHeight="1" x14ac:dyDescent="0.25">
      <c r="A24" s="125"/>
      <c r="B24" s="874" t="s">
        <v>275</v>
      </c>
      <c r="C24" s="889"/>
      <c r="D24" s="21" t="e">
        <f>SUM(D16:D23)</f>
        <v>#REF!</v>
      </c>
      <c r="E24" s="21" t="e">
        <f>SUM(E16:E23)</f>
        <v>#REF!</v>
      </c>
      <c r="F24" s="21" t="e">
        <f>SUM(F16:F23)</f>
        <v>#REF!</v>
      </c>
      <c r="G24" s="21">
        <f>SUM(G16:G23)</f>
        <v>0</v>
      </c>
      <c r="H24" s="45" t="e">
        <f t="shared" si="0"/>
        <v>#REF!</v>
      </c>
    </row>
    <row r="25" spans="1:8" s="13" customFormat="1" ht="19.5" customHeight="1" x14ac:dyDescent="0.25">
      <c r="A25" s="43"/>
      <c r="B25" s="874" t="s">
        <v>276</v>
      </c>
      <c r="C25" s="874"/>
      <c r="D25" s="22">
        <f>'Instructions and Summary'!C55</f>
        <v>0</v>
      </c>
      <c r="E25" s="22">
        <f>'Instructions and Summary'!D55</f>
        <v>0</v>
      </c>
      <c r="F25" s="22">
        <f>'Instructions and Summary'!E55</f>
        <v>0</v>
      </c>
      <c r="G25" s="22"/>
      <c r="H25" s="44">
        <f t="shared" si="0"/>
        <v>0</v>
      </c>
    </row>
    <row r="26" spans="1:8" s="13" customFormat="1" ht="20.25" customHeight="1" x14ac:dyDescent="0.25">
      <c r="A26" s="125"/>
      <c r="B26" s="873" t="s">
        <v>277</v>
      </c>
      <c r="C26" s="873"/>
      <c r="D26" s="21" t="e">
        <f>SUM(D24:D25)</f>
        <v>#REF!</v>
      </c>
      <c r="E26" s="21" t="e">
        <f>SUM(E24:E25)</f>
        <v>#REF!</v>
      </c>
      <c r="F26" s="21" t="e">
        <f>SUM(F24:F25)</f>
        <v>#REF!</v>
      </c>
      <c r="G26" s="21">
        <f>SUM(G24:G25)</f>
        <v>0</v>
      </c>
      <c r="H26" s="45" t="e">
        <f>SUM(H24:H25)</f>
        <v>#REF!</v>
      </c>
    </row>
    <row r="27" spans="1:8" ht="7.5" customHeight="1" x14ac:dyDescent="0.25">
      <c r="A27" s="890"/>
      <c r="B27" s="891"/>
      <c r="C27" s="891"/>
      <c r="D27" s="891"/>
      <c r="E27" s="891"/>
      <c r="F27" s="891"/>
      <c r="G27" s="891"/>
      <c r="H27" s="892"/>
    </row>
    <row r="28" spans="1:8" s="13" customFormat="1" ht="16.5" customHeight="1" thickBot="1" x14ac:dyDescent="0.3">
      <c r="A28" s="46" t="s">
        <v>278</v>
      </c>
      <c r="B28" s="899" t="s">
        <v>279</v>
      </c>
      <c r="C28" s="899"/>
      <c r="D28" s="47"/>
      <c r="E28" s="47"/>
      <c r="F28" s="47"/>
      <c r="G28" s="47"/>
      <c r="H28" s="48">
        <f>SUM(D28:G28)</f>
        <v>0</v>
      </c>
    </row>
    <row r="29" spans="1:8" s="13" customFormat="1" ht="11.25" customHeight="1" x14ac:dyDescent="0.25">
      <c r="A29" s="24"/>
      <c r="B29" s="3"/>
      <c r="C29" s="3"/>
      <c r="D29" s="25"/>
      <c r="E29" s="25"/>
      <c r="F29" s="25"/>
      <c r="G29" s="25"/>
      <c r="H29" s="25"/>
    </row>
    <row r="30" spans="1:8" ht="10.5" customHeight="1" x14ac:dyDescent="0.25">
      <c r="H30" s="26" t="s">
        <v>280</v>
      </c>
    </row>
    <row r="31" spans="1:8" ht="9.75" customHeight="1" x14ac:dyDescent="0.25">
      <c r="A31" s="898" t="s">
        <v>281</v>
      </c>
      <c r="B31" s="898"/>
      <c r="C31" s="893"/>
      <c r="D31" s="900"/>
      <c r="E31" s="900"/>
      <c r="F31" s="900"/>
      <c r="G31" s="901" t="s">
        <v>282</v>
      </c>
      <c r="H31" s="858"/>
    </row>
    <row r="32" spans="1:8" ht="13.5" customHeight="1" x14ac:dyDescent="0.25">
      <c r="A32" s="893" t="s">
        <v>283</v>
      </c>
      <c r="B32" s="894"/>
      <c r="C32" s="894"/>
      <c r="D32" s="894"/>
      <c r="E32" s="894"/>
      <c r="F32" s="894"/>
      <c r="G32" s="894"/>
      <c r="H32" s="895"/>
    </row>
    <row r="33" spans="1:8" ht="43.5" customHeight="1" x14ac:dyDescent="0.25">
      <c r="C33" s="27"/>
      <c r="D33"/>
      <c r="E33"/>
      <c r="F33"/>
      <c r="G33"/>
      <c r="H33" s="127"/>
    </row>
    <row r="34" spans="1:8" ht="11.25" customHeight="1" x14ac:dyDescent="0.25">
      <c r="A34" s="896" t="s">
        <v>284</v>
      </c>
      <c r="B34" s="897"/>
      <c r="C34" s="897"/>
      <c r="D34" s="891"/>
      <c r="E34" s="891"/>
      <c r="F34" s="891"/>
      <c r="G34" s="891"/>
      <c r="H34" s="891"/>
    </row>
    <row r="35" spans="1:8" ht="17.149999999999999" customHeight="1" x14ac:dyDescent="0.25">
      <c r="B35" s="898" t="s">
        <v>285</v>
      </c>
      <c r="C35" s="898"/>
      <c r="D35" s="898"/>
      <c r="E35" s="5" t="s">
        <v>286</v>
      </c>
      <c r="F35" s="5" t="s">
        <v>287</v>
      </c>
      <c r="G35" s="5" t="s">
        <v>288</v>
      </c>
      <c r="H35" s="28" t="s">
        <v>289</v>
      </c>
    </row>
    <row r="36" spans="1:8" ht="21" customHeight="1" x14ac:dyDescent="0.25">
      <c r="A36" s="23" t="s">
        <v>290</v>
      </c>
      <c r="B36" s="906" t="s">
        <v>254</v>
      </c>
      <c r="C36" s="906"/>
      <c r="D36" s="907"/>
      <c r="E36" s="1"/>
      <c r="F36" s="1"/>
      <c r="G36" s="1"/>
      <c r="H36" s="30">
        <f>SUM(E36:G36)</f>
        <v>0</v>
      </c>
    </row>
    <row r="37" spans="1:8" ht="21" customHeight="1" x14ac:dyDescent="0.25">
      <c r="A37" s="23" t="s">
        <v>291</v>
      </c>
      <c r="B37" s="906" t="s">
        <v>256</v>
      </c>
      <c r="C37" s="906"/>
      <c r="D37" s="907"/>
      <c r="E37" s="1"/>
      <c r="F37" s="1"/>
      <c r="G37" s="1"/>
      <c r="H37" s="30">
        <f>SUM(E37:G37)</f>
        <v>0</v>
      </c>
    </row>
    <row r="38" spans="1:8" ht="21" customHeight="1" x14ac:dyDescent="0.25">
      <c r="A38" s="23" t="s">
        <v>292</v>
      </c>
      <c r="B38" s="906" t="s">
        <v>258</v>
      </c>
      <c r="C38" s="906"/>
      <c r="D38" s="907"/>
      <c r="E38" s="1"/>
      <c r="F38" s="1"/>
      <c r="G38" s="1"/>
      <c r="H38" s="30">
        <f>SUM(E38:G38)</f>
        <v>0</v>
      </c>
    </row>
    <row r="39" spans="1:8" ht="21" customHeight="1" x14ac:dyDescent="0.25">
      <c r="A39" s="23" t="s">
        <v>293</v>
      </c>
      <c r="B39" s="908"/>
      <c r="C39" s="908"/>
      <c r="D39" s="908"/>
      <c r="E39" s="1"/>
      <c r="F39" s="1"/>
      <c r="G39" s="1"/>
      <c r="H39" s="30">
        <f>SUM(E39:G39)</f>
        <v>0</v>
      </c>
    </row>
    <row r="40" spans="1:8" ht="21" customHeight="1" x14ac:dyDescent="0.25">
      <c r="A40" s="31" t="s">
        <v>294</v>
      </c>
      <c r="B40" s="902" t="s">
        <v>295</v>
      </c>
      <c r="C40" s="903"/>
      <c r="D40" s="903"/>
      <c r="E40" s="32">
        <f>SUM(E36:E39)</f>
        <v>0</v>
      </c>
      <c r="F40" s="32">
        <f>SUM(F36:F39)</f>
        <v>0</v>
      </c>
      <c r="G40" s="32">
        <f>SUM(G36:G39)</f>
        <v>0</v>
      </c>
      <c r="H40" s="33">
        <f>SUM(H36:H39)</f>
        <v>0</v>
      </c>
    </row>
    <row r="41" spans="1:8" ht="10.5" customHeight="1" x14ac:dyDescent="0.25">
      <c r="A41" s="896" t="s">
        <v>296</v>
      </c>
      <c r="B41" s="897"/>
      <c r="C41" s="897"/>
      <c r="D41" s="891"/>
      <c r="E41" s="904"/>
      <c r="F41" s="904"/>
      <c r="G41" s="904"/>
      <c r="H41" s="904"/>
    </row>
    <row r="42" spans="1:8" ht="12" customHeight="1" x14ac:dyDescent="0.25">
      <c r="A42" s="903"/>
      <c r="B42" s="903"/>
      <c r="C42" s="905"/>
      <c r="D42" s="5" t="s">
        <v>297</v>
      </c>
      <c r="E42" s="5" t="s">
        <v>298</v>
      </c>
      <c r="F42" s="5" t="s">
        <v>299</v>
      </c>
      <c r="G42" s="5" t="s">
        <v>300</v>
      </c>
      <c r="H42" s="28" t="s">
        <v>301</v>
      </c>
    </row>
    <row r="43" spans="1:8" ht="21" customHeight="1" x14ac:dyDescent="0.25">
      <c r="A43" s="23" t="s">
        <v>302</v>
      </c>
      <c r="B43" s="874" t="s">
        <v>9</v>
      </c>
      <c r="C43" s="874"/>
      <c r="D43" s="1">
        <f>SUM(E43:H43)</f>
        <v>0</v>
      </c>
      <c r="E43" s="1"/>
      <c r="F43" s="1"/>
      <c r="G43" s="1"/>
      <c r="H43" s="2"/>
    </row>
    <row r="44" spans="1:8" ht="21" customHeight="1" x14ac:dyDescent="0.25">
      <c r="A44" s="23" t="s">
        <v>303</v>
      </c>
      <c r="B44" s="874" t="s">
        <v>245</v>
      </c>
      <c r="C44" s="874"/>
      <c r="D44" s="1">
        <f>SUM(E44:H44)</f>
        <v>0</v>
      </c>
      <c r="E44" s="1"/>
      <c r="F44" s="1"/>
      <c r="G44" s="1"/>
      <c r="H44" s="2"/>
    </row>
    <row r="45" spans="1:8" ht="21" customHeight="1" x14ac:dyDescent="0.25">
      <c r="A45" s="23" t="s">
        <v>304</v>
      </c>
      <c r="B45" s="896" t="s">
        <v>305</v>
      </c>
      <c r="C45" s="874"/>
      <c r="D45" s="29">
        <f>SUM(D43:D44)</f>
        <v>0</v>
      </c>
      <c r="E45" s="29">
        <f>SUM(E43:E44)</f>
        <v>0</v>
      </c>
      <c r="F45" s="29">
        <f>SUM(F43:F44)</f>
        <v>0</v>
      </c>
      <c r="G45" s="29">
        <f>SUM(G43:G44)</f>
        <v>0</v>
      </c>
      <c r="H45" s="30">
        <f>SUM(H43:H44)</f>
        <v>0</v>
      </c>
    </row>
    <row r="46" spans="1:8" ht="12.5" x14ac:dyDescent="0.25">
      <c r="A46" s="896" t="s">
        <v>306</v>
      </c>
      <c r="B46" s="897"/>
      <c r="C46" s="897"/>
      <c r="D46" s="897"/>
      <c r="E46" s="891"/>
      <c r="F46" s="891"/>
      <c r="G46" s="891"/>
      <c r="H46" s="891"/>
    </row>
    <row r="47" spans="1:8" x14ac:dyDescent="0.25">
      <c r="A47" s="909" t="s">
        <v>285</v>
      </c>
      <c r="B47" s="910"/>
      <c r="C47" s="910"/>
      <c r="D47" s="910"/>
      <c r="E47" s="885" t="s">
        <v>307</v>
      </c>
      <c r="F47" s="865"/>
      <c r="G47" s="865"/>
      <c r="H47" s="865"/>
    </row>
    <row r="48" spans="1:8" ht="14" x14ac:dyDescent="0.25">
      <c r="A48" s="911"/>
      <c r="B48" s="911"/>
      <c r="C48" s="911"/>
      <c r="D48" s="911"/>
      <c r="E48" s="19" t="s">
        <v>254</v>
      </c>
      <c r="F48" s="19" t="s">
        <v>256</v>
      </c>
      <c r="G48" s="19" t="s">
        <v>258</v>
      </c>
      <c r="H48" s="124"/>
    </row>
    <row r="49" spans="1:8" ht="21" customHeight="1" x14ac:dyDescent="0.25">
      <c r="A49" s="23" t="s">
        <v>308</v>
      </c>
      <c r="B49" s="912"/>
      <c r="C49" s="912"/>
      <c r="D49" s="913"/>
      <c r="E49" s="2"/>
      <c r="F49" s="2"/>
      <c r="G49" s="2"/>
      <c r="H49" s="2"/>
    </row>
    <row r="50" spans="1:8" ht="21" customHeight="1" x14ac:dyDescent="0.25">
      <c r="A50" s="23" t="s">
        <v>309</v>
      </c>
      <c r="B50" s="912"/>
      <c r="C50" s="912"/>
      <c r="D50" s="913"/>
      <c r="E50" s="2"/>
      <c r="F50" s="2"/>
      <c r="G50" s="2"/>
      <c r="H50" s="2"/>
    </row>
    <row r="51" spans="1:8" ht="21" customHeight="1" x14ac:dyDescent="0.25">
      <c r="A51" s="23" t="s">
        <v>310</v>
      </c>
      <c r="B51" s="912"/>
      <c r="C51" s="912"/>
      <c r="D51" s="913"/>
      <c r="E51" s="2"/>
      <c r="F51" s="2"/>
      <c r="G51" s="2"/>
      <c r="H51" s="2"/>
    </row>
    <row r="52" spans="1:8" ht="21" customHeight="1" x14ac:dyDescent="0.25">
      <c r="A52" s="23" t="s">
        <v>311</v>
      </c>
      <c r="B52" s="912"/>
      <c r="C52" s="912"/>
      <c r="D52" s="913"/>
      <c r="E52" s="2"/>
      <c r="F52" s="2"/>
      <c r="G52" s="2"/>
      <c r="H52" s="2"/>
    </row>
    <row r="53" spans="1:8" ht="21" customHeight="1" x14ac:dyDescent="0.25">
      <c r="A53" s="23" t="s">
        <v>312</v>
      </c>
      <c r="B53" s="896" t="s">
        <v>313</v>
      </c>
      <c r="C53" s="874"/>
      <c r="D53" s="874"/>
      <c r="E53" s="30">
        <f>SUM(E49:E52)</f>
        <v>0</v>
      </c>
      <c r="F53" s="30">
        <f>SUM(F49:F52)</f>
        <v>0</v>
      </c>
      <c r="G53" s="30">
        <f>SUM(G49:G52)</f>
        <v>0</v>
      </c>
      <c r="H53" s="30">
        <f>SUM(H49:H52)</f>
        <v>0</v>
      </c>
    </row>
    <row r="54" spans="1:8" ht="12.5" x14ac:dyDescent="0.25">
      <c r="A54" s="926" t="s">
        <v>314</v>
      </c>
      <c r="B54" s="926"/>
      <c r="C54" s="854"/>
      <c r="D54" s="927"/>
      <c r="E54" s="927"/>
      <c r="F54" s="927"/>
      <c r="G54" s="927"/>
      <c r="H54" s="927"/>
    </row>
    <row r="55" spans="1:8" x14ac:dyDescent="0.25">
      <c r="A55" s="130" t="s">
        <v>315</v>
      </c>
      <c r="B55" s="130"/>
      <c r="C55" s="914"/>
      <c r="D55" s="928"/>
      <c r="E55" s="34" t="s">
        <v>316</v>
      </c>
      <c r="F55" s="914"/>
      <c r="G55" s="914"/>
      <c r="H55" s="914"/>
    </row>
    <row r="56" spans="1:8" ht="12.5" x14ac:dyDescent="0.25">
      <c r="A56" s="922"/>
      <c r="B56" s="922"/>
      <c r="C56" s="922"/>
      <c r="D56" s="923"/>
      <c r="E56" s="924"/>
      <c r="F56" s="922"/>
      <c r="G56" s="922"/>
      <c r="H56" s="922"/>
    </row>
    <row r="57" spans="1:8" x14ac:dyDescent="0.25">
      <c r="A57" s="130" t="s">
        <v>317</v>
      </c>
      <c r="B57" s="130"/>
      <c r="C57" s="925"/>
      <c r="D57" s="925"/>
      <c r="E57" s="925"/>
      <c r="F57" s="925"/>
      <c r="G57" s="925"/>
      <c r="H57" s="925"/>
    </row>
    <row r="58" spans="1:8" x14ac:dyDescent="0.25">
      <c r="A58" s="916"/>
      <c r="B58" s="916"/>
      <c r="C58" s="916"/>
      <c r="D58" s="916"/>
      <c r="E58" s="916"/>
      <c r="F58" s="916"/>
      <c r="G58" s="916"/>
      <c r="H58" s="916"/>
    </row>
    <row r="59" spans="1:8" ht="12.5" x14ac:dyDescent="0.25">
      <c r="A59" s="916"/>
      <c r="B59" s="916"/>
      <c r="C59" s="916"/>
      <c r="D59" s="916"/>
      <c r="E59" s="916"/>
      <c r="F59" s="916"/>
      <c r="G59" s="916"/>
      <c r="H59" s="919"/>
    </row>
    <row r="60" spans="1:8" ht="13.5" customHeight="1" x14ac:dyDescent="0.25">
      <c r="A60" s="920"/>
      <c r="B60" s="920"/>
      <c r="C60" s="920"/>
      <c r="D60" s="920"/>
      <c r="E60" s="920"/>
      <c r="F60" s="920"/>
      <c r="G60" s="920"/>
      <c r="H60" s="921"/>
    </row>
    <row r="61" spans="1:8" x14ac:dyDescent="0.25">
      <c r="C61" s="893"/>
      <c r="D61" s="915"/>
      <c r="E61" s="915"/>
      <c r="F61" s="915"/>
      <c r="G61" s="915"/>
      <c r="H61" s="26" t="s">
        <v>280</v>
      </c>
    </row>
    <row r="62" spans="1:8" ht="12.5" x14ac:dyDescent="0.25">
      <c r="A62" s="873" t="s">
        <v>281</v>
      </c>
      <c r="B62" s="873"/>
      <c r="C62" s="27" t="s">
        <v>318</v>
      </c>
      <c r="D62"/>
      <c r="E62"/>
      <c r="F62"/>
      <c r="G62"/>
      <c r="H62" s="127" t="s">
        <v>282</v>
      </c>
    </row>
    <row r="63" spans="1:8" ht="14.25" customHeight="1" x14ac:dyDescent="0.25">
      <c r="C63" s="893" t="s">
        <v>283</v>
      </c>
      <c r="D63" s="915"/>
      <c r="E63" s="915"/>
      <c r="F63" s="915"/>
      <c r="G63" s="915"/>
    </row>
    <row r="64" spans="1:8" ht="14.25" customHeight="1" x14ac:dyDescent="0.25">
      <c r="C64" s="126"/>
      <c r="D64" s="129"/>
      <c r="E64" s="129"/>
      <c r="F64" s="129"/>
      <c r="G64" s="129"/>
    </row>
    <row r="65" spans="1:8" x14ac:dyDescent="0.25">
      <c r="A65" s="916"/>
      <c r="B65" s="916"/>
      <c r="C65" s="916"/>
      <c r="D65" s="916"/>
      <c r="E65" s="916"/>
      <c r="F65" s="916"/>
      <c r="G65" s="916"/>
      <c r="H65" s="916"/>
    </row>
    <row r="66" spans="1:8" x14ac:dyDescent="0.25">
      <c r="A66" s="916"/>
      <c r="B66" s="916"/>
      <c r="C66" s="916"/>
      <c r="D66" s="916"/>
      <c r="E66" s="916"/>
      <c r="F66" s="916"/>
      <c r="G66" s="916"/>
      <c r="H66" s="916"/>
    </row>
    <row r="67" spans="1:8" x14ac:dyDescent="0.25">
      <c r="A67" s="916"/>
      <c r="B67" s="916"/>
      <c r="C67" s="916"/>
      <c r="D67" s="916"/>
      <c r="E67" s="916"/>
      <c r="F67" s="916"/>
      <c r="G67" s="916"/>
      <c r="H67" s="916"/>
    </row>
    <row r="68" spans="1:8" x14ac:dyDescent="0.25">
      <c r="A68" s="916"/>
      <c r="B68" s="916"/>
      <c r="C68" s="916"/>
      <c r="D68" s="916"/>
      <c r="E68" s="916"/>
      <c r="F68" s="916"/>
      <c r="G68" s="916"/>
      <c r="H68" s="916"/>
    </row>
    <row r="69" spans="1:8" x14ac:dyDescent="0.25">
      <c r="A69" s="916"/>
      <c r="B69" s="916"/>
      <c r="C69" s="916"/>
      <c r="D69" s="916"/>
      <c r="E69" s="916"/>
      <c r="F69" s="916"/>
      <c r="G69" s="916"/>
      <c r="H69" s="916"/>
    </row>
    <row r="70" spans="1:8" x14ac:dyDescent="0.25">
      <c r="A70" s="916"/>
      <c r="B70" s="916"/>
      <c r="C70" s="916"/>
      <c r="D70" s="916"/>
      <c r="E70" s="916"/>
      <c r="F70" s="916"/>
      <c r="G70" s="916"/>
      <c r="H70" s="916"/>
    </row>
    <row r="71" spans="1:8" x14ac:dyDescent="0.25">
      <c r="A71" s="916"/>
      <c r="B71" s="916"/>
      <c r="C71" s="916"/>
      <c r="D71" s="916"/>
      <c r="E71" s="916"/>
      <c r="F71" s="916"/>
      <c r="G71" s="916"/>
      <c r="H71" s="916"/>
    </row>
    <row r="72" spans="1:8" x14ac:dyDescent="0.25">
      <c r="A72" s="916"/>
      <c r="B72" s="916"/>
      <c r="C72" s="916"/>
      <c r="D72" s="916"/>
      <c r="E72" s="916"/>
      <c r="F72" s="916"/>
      <c r="G72" s="916"/>
      <c r="H72" s="916"/>
    </row>
    <row r="73" spans="1:8" x14ac:dyDescent="0.25">
      <c r="A73" s="916"/>
      <c r="B73" s="916"/>
      <c r="C73" s="916"/>
      <c r="D73" s="916"/>
      <c r="E73" s="916"/>
      <c r="F73" s="916"/>
      <c r="G73" s="916"/>
      <c r="H73" s="916"/>
    </row>
    <row r="74" spans="1:8" x14ac:dyDescent="0.25">
      <c r="A74" s="916"/>
      <c r="B74" s="916"/>
      <c r="C74" s="916"/>
      <c r="D74" s="916"/>
      <c r="E74" s="916"/>
      <c r="F74" s="916"/>
      <c r="G74" s="916"/>
      <c r="H74" s="916"/>
    </row>
    <row r="75" spans="1:8" x14ac:dyDescent="0.25">
      <c r="A75" s="916"/>
      <c r="B75" s="916"/>
      <c r="C75" s="916"/>
      <c r="D75" s="916"/>
      <c r="E75" s="916"/>
      <c r="F75" s="916"/>
      <c r="G75" s="916"/>
      <c r="H75" s="916"/>
    </row>
    <row r="76" spans="1:8" x14ac:dyDescent="0.25">
      <c r="A76" s="916"/>
      <c r="B76" s="916"/>
      <c r="C76" s="916"/>
      <c r="D76" s="916"/>
      <c r="E76" s="916"/>
      <c r="F76" s="916"/>
      <c r="G76" s="916"/>
      <c r="H76" s="916"/>
    </row>
    <row r="77" spans="1:8" x14ac:dyDescent="0.25">
      <c r="A77" s="916"/>
      <c r="B77" s="916"/>
      <c r="C77" s="916"/>
      <c r="D77" s="916"/>
      <c r="E77" s="916"/>
      <c r="F77" s="916"/>
      <c r="G77" s="916"/>
      <c r="H77" s="916"/>
    </row>
    <row r="78" spans="1:8" x14ac:dyDescent="0.25">
      <c r="A78" s="916"/>
      <c r="B78" s="916"/>
      <c r="C78" s="916"/>
      <c r="D78" s="916"/>
      <c r="E78" s="916"/>
      <c r="F78" s="916"/>
      <c r="G78" s="916"/>
      <c r="H78" s="916"/>
    </row>
    <row r="79" spans="1:8" x14ac:dyDescent="0.25">
      <c r="A79" s="916"/>
      <c r="B79" s="916"/>
      <c r="C79" s="916"/>
      <c r="D79" s="916"/>
      <c r="E79" s="916"/>
      <c r="F79" s="916"/>
      <c r="G79" s="916"/>
      <c r="H79" s="916"/>
    </row>
    <row r="80" spans="1:8" x14ac:dyDescent="0.25">
      <c r="A80" s="916"/>
      <c r="B80" s="916"/>
      <c r="C80" s="916"/>
      <c r="D80" s="916"/>
      <c r="E80" s="916"/>
      <c r="F80" s="916"/>
      <c r="G80" s="916"/>
      <c r="H80" s="916"/>
    </row>
    <row r="81" spans="1:8" x14ac:dyDescent="0.25">
      <c r="A81" s="916"/>
      <c r="B81" s="916"/>
      <c r="C81" s="916"/>
      <c r="D81" s="916"/>
      <c r="E81" s="916"/>
      <c r="F81" s="916"/>
      <c r="G81" s="916"/>
      <c r="H81" s="916"/>
    </row>
    <row r="82" spans="1:8" x14ac:dyDescent="0.25">
      <c r="A82" s="916"/>
      <c r="B82" s="916"/>
      <c r="C82" s="916"/>
      <c r="D82" s="916"/>
      <c r="E82" s="916"/>
      <c r="F82" s="916"/>
      <c r="G82" s="916"/>
      <c r="H82" s="916"/>
    </row>
    <row r="83" spans="1:8" x14ac:dyDescent="0.25">
      <c r="A83" s="916"/>
      <c r="B83" s="916"/>
      <c r="C83" s="916"/>
      <c r="D83" s="916"/>
      <c r="E83" s="916"/>
      <c r="F83" s="916"/>
      <c r="G83" s="916"/>
      <c r="H83" s="916"/>
    </row>
    <row r="84" spans="1:8" x14ac:dyDescent="0.25">
      <c r="A84" s="916"/>
      <c r="B84" s="916"/>
      <c r="C84" s="916"/>
      <c r="D84" s="916"/>
      <c r="E84" s="916"/>
      <c r="F84" s="916"/>
      <c r="G84" s="916"/>
      <c r="H84" s="916"/>
    </row>
    <row r="85" spans="1:8" x14ac:dyDescent="0.25">
      <c r="A85" s="916"/>
      <c r="B85" s="916"/>
      <c r="C85" s="916"/>
      <c r="D85" s="916"/>
      <c r="E85" s="916"/>
      <c r="F85" s="916"/>
      <c r="G85" s="916"/>
      <c r="H85" s="916"/>
    </row>
    <row r="86" spans="1:8" x14ac:dyDescent="0.25">
      <c r="A86" s="916"/>
      <c r="B86" s="916"/>
      <c r="C86" s="916"/>
      <c r="D86" s="916"/>
      <c r="E86" s="916"/>
      <c r="F86" s="916"/>
      <c r="G86" s="916"/>
      <c r="H86" s="916"/>
    </row>
    <row r="87" spans="1:8" x14ac:dyDescent="0.25">
      <c r="A87" s="916"/>
      <c r="B87" s="916"/>
      <c r="C87" s="916"/>
      <c r="D87" s="916"/>
      <c r="E87" s="916"/>
      <c r="F87" s="916"/>
      <c r="G87" s="916"/>
      <c r="H87" s="916"/>
    </row>
    <row r="88" spans="1:8" x14ac:dyDescent="0.25">
      <c r="A88" s="916"/>
      <c r="B88" s="916"/>
      <c r="C88" s="916"/>
      <c r="D88" s="916"/>
      <c r="E88" s="916"/>
      <c r="F88" s="916"/>
      <c r="G88" s="916"/>
      <c r="H88" s="916"/>
    </row>
    <row r="89" spans="1:8" x14ac:dyDescent="0.25">
      <c r="A89" s="916"/>
      <c r="B89" s="916"/>
      <c r="C89" s="916"/>
      <c r="D89" s="916"/>
      <c r="E89" s="916"/>
      <c r="F89" s="916"/>
      <c r="G89" s="916"/>
      <c r="H89" s="916"/>
    </row>
    <row r="90" spans="1:8" x14ac:dyDescent="0.25">
      <c r="A90" s="916"/>
      <c r="B90" s="916"/>
      <c r="C90" s="916"/>
      <c r="D90" s="916"/>
      <c r="E90" s="916"/>
      <c r="F90" s="916"/>
      <c r="G90" s="916"/>
      <c r="H90" s="916"/>
    </row>
    <row r="91" spans="1:8" x14ac:dyDescent="0.25">
      <c r="A91" s="916"/>
      <c r="B91" s="916"/>
      <c r="C91" s="916"/>
      <c r="D91" s="916"/>
      <c r="E91" s="916"/>
      <c r="F91" s="916"/>
      <c r="G91" s="916"/>
      <c r="H91" s="916"/>
    </row>
    <row r="92" spans="1:8" x14ac:dyDescent="0.25">
      <c r="A92" s="916"/>
      <c r="B92" s="916"/>
      <c r="C92" s="916"/>
      <c r="D92" s="916"/>
      <c r="E92" s="916"/>
      <c r="F92" s="916"/>
      <c r="G92" s="916"/>
      <c r="H92" s="916"/>
    </row>
    <row r="93" spans="1:8" x14ac:dyDescent="0.25">
      <c r="A93" s="916"/>
      <c r="B93" s="916"/>
      <c r="C93" s="916"/>
      <c r="D93" s="916"/>
      <c r="E93" s="916"/>
      <c r="F93" s="916"/>
      <c r="G93" s="916"/>
      <c r="H93" s="916"/>
    </row>
    <row r="94" spans="1:8" x14ac:dyDescent="0.25">
      <c r="A94" s="916"/>
      <c r="B94" s="916"/>
      <c r="C94" s="916"/>
      <c r="D94" s="916"/>
      <c r="E94" s="916"/>
      <c r="F94" s="916"/>
      <c r="G94" s="916"/>
      <c r="H94" s="916"/>
    </row>
    <row r="95" spans="1:8" x14ac:dyDescent="0.25">
      <c r="A95" s="916"/>
      <c r="B95" s="916"/>
      <c r="C95" s="916"/>
      <c r="D95" s="916"/>
      <c r="E95" s="916"/>
      <c r="F95" s="916"/>
      <c r="G95" s="916"/>
      <c r="H95" s="916"/>
    </row>
    <row r="96" spans="1:8" x14ac:dyDescent="0.25">
      <c r="A96" s="916"/>
      <c r="B96" s="916"/>
      <c r="C96" s="916"/>
      <c r="D96" s="916"/>
      <c r="E96" s="916"/>
      <c r="F96" s="916"/>
      <c r="G96" s="916"/>
      <c r="H96" s="916"/>
    </row>
    <row r="97" spans="1:8" x14ac:dyDescent="0.25">
      <c r="A97" s="916"/>
      <c r="B97" s="916"/>
      <c r="C97" s="916"/>
      <c r="D97" s="916"/>
      <c r="E97" s="916"/>
      <c r="F97" s="916"/>
      <c r="G97" s="916"/>
      <c r="H97" s="916"/>
    </row>
    <row r="98" spans="1:8" x14ac:dyDescent="0.25">
      <c r="A98" s="916"/>
      <c r="B98" s="916"/>
      <c r="C98" s="916"/>
      <c r="D98" s="916"/>
      <c r="E98" s="916"/>
      <c r="F98" s="916"/>
      <c r="G98" s="916"/>
      <c r="H98" s="916"/>
    </row>
    <row r="99" spans="1:8" x14ac:dyDescent="0.25">
      <c r="A99" s="916"/>
      <c r="B99" s="916"/>
      <c r="C99" s="916"/>
      <c r="D99" s="916"/>
      <c r="E99" s="916"/>
      <c r="F99" s="916"/>
      <c r="G99" s="916"/>
      <c r="H99" s="916"/>
    </row>
    <row r="100" spans="1:8" x14ac:dyDescent="0.25">
      <c r="A100" s="916"/>
      <c r="B100" s="916"/>
      <c r="C100" s="916"/>
      <c r="D100" s="916"/>
      <c r="E100" s="916"/>
      <c r="F100" s="916"/>
      <c r="G100" s="916"/>
      <c r="H100" s="916"/>
    </row>
    <row r="101" spans="1:8" x14ac:dyDescent="0.25">
      <c r="A101" s="916"/>
      <c r="B101" s="916"/>
      <c r="C101" s="916"/>
      <c r="D101" s="916"/>
      <c r="E101" s="916"/>
      <c r="F101" s="916"/>
      <c r="G101" s="916"/>
      <c r="H101" s="916"/>
    </row>
    <row r="102" spans="1:8" x14ac:dyDescent="0.25">
      <c r="A102" s="916"/>
      <c r="B102" s="916"/>
      <c r="C102" s="916"/>
      <c r="D102" s="916"/>
      <c r="E102" s="916"/>
      <c r="F102" s="916"/>
      <c r="G102" s="916"/>
      <c r="H102" s="916"/>
    </row>
    <row r="104" spans="1:8" x14ac:dyDescent="0.25">
      <c r="A104" s="916"/>
      <c r="B104" s="916"/>
      <c r="C104" s="916"/>
      <c r="D104" s="916"/>
      <c r="E104" s="916"/>
      <c r="F104" s="916"/>
      <c r="G104" s="916"/>
      <c r="H104" s="916"/>
    </row>
    <row r="105" spans="1:8" x14ac:dyDescent="0.25">
      <c r="A105" s="916"/>
      <c r="B105" s="916"/>
      <c r="C105" s="916"/>
      <c r="D105" s="916"/>
      <c r="E105" s="916"/>
      <c r="F105" s="916"/>
      <c r="G105" s="916"/>
      <c r="H105" s="916"/>
    </row>
    <row r="106" spans="1:8" x14ac:dyDescent="0.25">
      <c r="A106" s="916"/>
      <c r="B106" s="916"/>
      <c r="C106" s="916"/>
      <c r="D106" s="916"/>
      <c r="E106" s="916"/>
      <c r="F106" s="916"/>
      <c r="G106" s="916"/>
      <c r="H106" s="916"/>
    </row>
    <row r="107" spans="1:8" x14ac:dyDescent="0.25">
      <c r="A107" s="916"/>
      <c r="B107" s="916"/>
      <c r="C107" s="916"/>
      <c r="D107" s="916"/>
      <c r="E107" s="916"/>
      <c r="F107" s="916"/>
      <c r="G107" s="916"/>
      <c r="H107" s="916"/>
    </row>
    <row r="108" spans="1:8" x14ac:dyDescent="0.25">
      <c r="A108" s="916"/>
      <c r="B108" s="916"/>
      <c r="C108" s="916"/>
      <c r="D108" s="916"/>
      <c r="E108" s="916"/>
      <c r="F108" s="916"/>
      <c r="G108" s="916"/>
      <c r="H108" s="916"/>
    </row>
    <row r="109" spans="1:8" x14ac:dyDescent="0.25">
      <c r="A109" s="916"/>
      <c r="B109" s="916"/>
      <c r="C109" s="916"/>
      <c r="D109" s="916"/>
      <c r="E109" s="916"/>
      <c r="F109" s="916"/>
      <c r="G109" s="916"/>
      <c r="H109" s="916"/>
    </row>
    <row r="110" spans="1:8" x14ac:dyDescent="0.25">
      <c r="A110" s="916"/>
      <c r="B110" s="916"/>
      <c r="C110" s="916"/>
      <c r="D110" s="916"/>
      <c r="E110" s="916"/>
      <c r="F110" s="916"/>
      <c r="G110" s="916"/>
      <c r="H110" s="916"/>
    </row>
    <row r="111" spans="1:8" x14ac:dyDescent="0.25">
      <c r="A111" s="916"/>
      <c r="B111" s="916"/>
      <c r="C111" s="916"/>
      <c r="D111" s="916"/>
      <c r="E111" s="916"/>
      <c r="F111" s="916"/>
      <c r="G111" s="916"/>
      <c r="H111" s="916"/>
    </row>
    <row r="112" spans="1:8" x14ac:dyDescent="0.25">
      <c r="A112" s="916"/>
      <c r="B112" s="916"/>
      <c r="C112" s="916"/>
      <c r="D112" s="916"/>
      <c r="E112" s="916"/>
      <c r="F112" s="916"/>
      <c r="G112" s="916"/>
      <c r="H112" s="916"/>
    </row>
    <row r="113" spans="1:8" x14ac:dyDescent="0.25">
      <c r="A113" s="916"/>
      <c r="B113" s="916"/>
      <c r="C113" s="916"/>
      <c r="D113" s="916"/>
      <c r="E113" s="916"/>
      <c r="F113" s="916"/>
      <c r="G113" s="916"/>
      <c r="H113" s="916"/>
    </row>
    <row r="114" spans="1:8" x14ac:dyDescent="0.25">
      <c r="A114" s="916"/>
      <c r="B114" s="916"/>
      <c r="C114" s="916"/>
      <c r="D114" s="916"/>
      <c r="E114" s="916"/>
      <c r="F114" s="916"/>
      <c r="G114" s="916"/>
      <c r="H114" s="916"/>
    </row>
    <row r="115" spans="1:8" x14ac:dyDescent="0.25">
      <c r="A115" s="916"/>
      <c r="B115" s="916"/>
      <c r="C115" s="916"/>
      <c r="D115" s="916"/>
      <c r="E115" s="916"/>
      <c r="F115" s="916"/>
      <c r="G115" s="916"/>
      <c r="H115" s="916"/>
    </row>
    <row r="116" spans="1:8" x14ac:dyDescent="0.25">
      <c r="A116" s="916"/>
      <c r="B116" s="916"/>
      <c r="C116" s="916"/>
      <c r="D116" s="916"/>
      <c r="E116" s="916"/>
      <c r="F116" s="916"/>
      <c r="G116" s="916"/>
      <c r="H116" s="916"/>
    </row>
    <row r="117" spans="1:8" x14ac:dyDescent="0.25">
      <c r="A117" s="916"/>
      <c r="B117" s="916"/>
      <c r="C117" s="916"/>
      <c r="D117" s="916"/>
      <c r="E117" s="916"/>
      <c r="F117" s="916"/>
      <c r="G117" s="916"/>
      <c r="H117" s="916"/>
    </row>
    <row r="118" spans="1:8" x14ac:dyDescent="0.25">
      <c r="A118" s="916"/>
      <c r="B118" s="916"/>
      <c r="C118" s="916"/>
      <c r="D118" s="916"/>
      <c r="E118" s="916"/>
      <c r="F118" s="916"/>
      <c r="G118" s="916"/>
      <c r="H118" s="916"/>
    </row>
    <row r="119" spans="1:8" x14ac:dyDescent="0.25">
      <c r="A119" s="916"/>
      <c r="B119" s="916"/>
      <c r="C119" s="916"/>
      <c r="D119" s="916"/>
      <c r="E119" s="916"/>
      <c r="F119" s="916"/>
      <c r="G119" s="916"/>
      <c r="H119" s="916"/>
    </row>
    <row r="120" spans="1:8" x14ac:dyDescent="0.25">
      <c r="A120" s="916"/>
      <c r="B120" s="916"/>
      <c r="C120" s="916"/>
      <c r="D120" s="916"/>
      <c r="E120" s="916"/>
      <c r="F120" s="916"/>
      <c r="G120" s="916"/>
      <c r="H120" s="916"/>
    </row>
    <row r="121" spans="1:8" x14ac:dyDescent="0.25">
      <c r="A121" s="916"/>
      <c r="B121" s="916"/>
      <c r="C121" s="916"/>
      <c r="D121" s="916"/>
      <c r="E121" s="916"/>
      <c r="F121" s="916"/>
      <c r="G121" s="916"/>
      <c r="H121" s="916"/>
    </row>
    <row r="122" spans="1:8" x14ac:dyDescent="0.25">
      <c r="A122" s="916"/>
      <c r="B122" s="916"/>
      <c r="C122" s="916"/>
      <c r="D122" s="916"/>
      <c r="E122" s="916"/>
      <c r="F122" s="916"/>
      <c r="G122" s="916"/>
      <c r="H122" s="916"/>
    </row>
    <row r="123" spans="1:8" x14ac:dyDescent="0.25">
      <c r="A123" s="916"/>
      <c r="B123" s="916"/>
      <c r="C123" s="916"/>
      <c r="D123" s="916"/>
      <c r="E123" s="916"/>
      <c r="F123" s="916"/>
      <c r="G123" s="916"/>
      <c r="H123" s="916"/>
    </row>
    <row r="124" spans="1:8" x14ac:dyDescent="0.25">
      <c r="A124" s="916"/>
      <c r="B124" s="916"/>
      <c r="C124" s="916"/>
      <c r="D124" s="916"/>
      <c r="E124" s="916"/>
      <c r="F124" s="916"/>
      <c r="G124" s="916"/>
      <c r="H124" s="916"/>
    </row>
    <row r="125" spans="1:8" x14ac:dyDescent="0.25">
      <c r="A125" s="916"/>
      <c r="B125" s="916"/>
      <c r="C125" s="916"/>
      <c r="D125" s="916"/>
      <c r="E125" s="916"/>
      <c r="F125" s="916"/>
      <c r="G125" s="916"/>
      <c r="H125" s="916"/>
    </row>
    <row r="126" spans="1:8" x14ac:dyDescent="0.25">
      <c r="A126" s="916"/>
      <c r="B126" s="916"/>
      <c r="C126" s="916"/>
      <c r="D126" s="916"/>
      <c r="E126" s="916"/>
      <c r="F126" s="916"/>
      <c r="G126" s="916"/>
      <c r="H126" s="916"/>
    </row>
    <row r="127" spans="1:8" x14ac:dyDescent="0.25">
      <c r="A127" s="916"/>
      <c r="B127" s="916"/>
      <c r="C127" s="916"/>
      <c r="D127" s="916"/>
      <c r="E127" s="916"/>
      <c r="F127" s="916"/>
      <c r="G127" s="916"/>
      <c r="H127" s="916"/>
    </row>
    <row r="128" spans="1:8" x14ac:dyDescent="0.25">
      <c r="A128" s="916"/>
      <c r="B128" s="916"/>
      <c r="C128" s="916"/>
      <c r="D128" s="916"/>
      <c r="E128" s="916"/>
      <c r="F128" s="916"/>
      <c r="G128" s="916"/>
      <c r="H128" s="916"/>
    </row>
    <row r="129" spans="1:8" x14ac:dyDescent="0.25">
      <c r="A129" s="916"/>
      <c r="B129" s="916"/>
      <c r="C129" s="916"/>
      <c r="D129" s="916"/>
      <c r="E129" s="916"/>
      <c r="F129" s="916"/>
      <c r="G129" s="916"/>
      <c r="H129" s="916"/>
    </row>
    <row r="130" spans="1:8" x14ac:dyDescent="0.25">
      <c r="A130" s="916"/>
      <c r="B130" s="916"/>
      <c r="C130" s="916"/>
      <c r="D130" s="916"/>
      <c r="E130" s="916"/>
      <c r="F130" s="916"/>
      <c r="G130" s="916"/>
      <c r="H130" s="916"/>
    </row>
    <row r="131" spans="1:8" x14ac:dyDescent="0.25">
      <c r="A131" s="916"/>
      <c r="B131" s="916"/>
      <c r="C131" s="916"/>
      <c r="D131" s="916"/>
      <c r="E131" s="916"/>
      <c r="F131" s="916"/>
      <c r="G131" s="916"/>
      <c r="H131" s="916"/>
    </row>
    <row r="132" spans="1:8" x14ac:dyDescent="0.25">
      <c r="A132" s="916"/>
      <c r="B132" s="916"/>
      <c r="C132" s="916"/>
      <c r="D132" s="916"/>
      <c r="E132" s="916"/>
      <c r="F132" s="916"/>
      <c r="G132" s="916"/>
      <c r="H132" s="916"/>
    </row>
    <row r="133" spans="1:8" x14ac:dyDescent="0.25">
      <c r="A133" s="916"/>
      <c r="B133" s="916"/>
      <c r="C133" s="916"/>
      <c r="D133" s="916"/>
      <c r="E133" s="916"/>
      <c r="F133" s="916"/>
      <c r="G133" s="916"/>
      <c r="H133" s="916"/>
    </row>
    <row r="134" spans="1:8" x14ac:dyDescent="0.25">
      <c r="A134" s="916"/>
      <c r="B134" s="916"/>
      <c r="C134" s="916"/>
      <c r="D134" s="916"/>
      <c r="E134" s="916"/>
      <c r="F134" s="916"/>
      <c r="G134" s="916"/>
      <c r="H134" s="916"/>
    </row>
    <row r="135" spans="1:8" x14ac:dyDescent="0.25">
      <c r="A135" s="916"/>
      <c r="B135" s="916"/>
      <c r="C135" s="916"/>
      <c r="D135" s="916"/>
      <c r="E135" s="916"/>
      <c r="F135" s="916"/>
      <c r="G135" s="916"/>
      <c r="H135" s="916"/>
    </row>
    <row r="136" spans="1:8" x14ac:dyDescent="0.25">
      <c r="A136" s="916"/>
      <c r="B136" s="916"/>
      <c r="C136" s="916"/>
      <c r="D136" s="916"/>
      <c r="E136" s="916"/>
      <c r="F136" s="916"/>
      <c r="G136" s="916"/>
      <c r="H136" s="916"/>
    </row>
    <row r="137" spans="1:8" x14ac:dyDescent="0.25">
      <c r="A137" s="916"/>
      <c r="B137" s="916"/>
      <c r="C137" s="916"/>
      <c r="D137" s="916"/>
      <c r="E137" s="916"/>
      <c r="F137" s="916"/>
      <c r="G137" s="916"/>
      <c r="H137" s="916"/>
    </row>
    <row r="138" spans="1:8" x14ac:dyDescent="0.25">
      <c r="A138" s="916"/>
      <c r="B138" s="916"/>
      <c r="C138" s="916"/>
      <c r="D138" s="916"/>
      <c r="E138" s="916"/>
      <c r="F138" s="916"/>
      <c r="G138" s="916"/>
      <c r="H138" s="916"/>
    </row>
    <row r="139" spans="1:8" x14ac:dyDescent="0.25">
      <c r="A139" s="916"/>
      <c r="B139" s="916"/>
      <c r="C139" s="916"/>
      <c r="D139" s="916"/>
      <c r="E139" s="916"/>
      <c r="F139" s="916"/>
      <c r="G139" s="916"/>
      <c r="H139" s="916"/>
    </row>
    <row r="140" spans="1:8" x14ac:dyDescent="0.25">
      <c r="A140" s="916"/>
      <c r="B140" s="916"/>
      <c r="C140" s="916"/>
      <c r="D140" s="916"/>
      <c r="E140" s="916"/>
      <c r="F140" s="916"/>
      <c r="G140" s="916"/>
      <c r="H140" s="916"/>
    </row>
    <row r="141" spans="1:8" x14ac:dyDescent="0.25">
      <c r="A141" s="916"/>
      <c r="B141" s="916"/>
      <c r="C141" s="916"/>
      <c r="D141" s="916"/>
      <c r="E141" s="916"/>
      <c r="F141" s="916"/>
      <c r="G141" s="916"/>
      <c r="H141" s="916"/>
    </row>
    <row r="142" spans="1:8" x14ac:dyDescent="0.25">
      <c r="A142" s="916"/>
      <c r="B142" s="916"/>
      <c r="C142" s="916"/>
      <c r="D142" s="916"/>
      <c r="E142" s="916"/>
      <c r="F142" s="916"/>
      <c r="G142" s="916"/>
      <c r="H142" s="916"/>
    </row>
    <row r="143" spans="1:8" x14ac:dyDescent="0.25">
      <c r="A143" s="916"/>
      <c r="B143" s="916"/>
      <c r="C143" s="916"/>
      <c r="D143" s="916"/>
      <c r="E143" s="916"/>
      <c r="F143" s="916"/>
      <c r="G143" s="916"/>
      <c r="H143" s="916"/>
    </row>
    <row r="144" spans="1:8" x14ac:dyDescent="0.25">
      <c r="A144" s="916"/>
      <c r="B144" s="916"/>
      <c r="C144" s="916"/>
      <c r="D144" s="916"/>
      <c r="E144" s="916"/>
      <c r="F144" s="916"/>
      <c r="G144" s="916"/>
      <c r="H144" s="916"/>
    </row>
    <row r="145" spans="1:8" x14ac:dyDescent="0.25">
      <c r="A145" s="916"/>
      <c r="B145" s="916"/>
      <c r="C145" s="916"/>
      <c r="D145" s="916"/>
      <c r="E145" s="916"/>
      <c r="F145" s="916"/>
      <c r="G145" s="916"/>
      <c r="H145" s="916"/>
    </row>
  </sheetData>
  <sheetProtection formatCells="0" formatColumns="0" formatRows="0" selectLockedCells="1"/>
  <customSheetViews>
    <customSheetView guid="{D7FF18E2-A72D-4088-BD59-9D74A43C39A8}" fitToPage="1" state="hidden">
      <selection activeCell="C9" sqref="C9"/>
      <pageMargins left="0" right="0" top="0" bottom="0" header="0" footer="0"/>
      <pageSetup fitToHeight="5" orientation="landscape" horizontalDpi="300" verticalDpi="300" r:id="rId1"/>
      <headerFooter alignWithMargins="0"/>
    </customSheetView>
    <customSheetView guid="{5BEC5FDE-32D0-42EF-8D2A-06DCBD4F05CC}" fitToPage="1" state="hidden">
      <selection activeCell="C9" sqref="C9"/>
      <pageMargins left="0" right="0" top="0" bottom="0" header="0" footer="0"/>
      <pageSetup fitToHeight="5" orientation="landscape" horizontalDpi="300" verticalDpi="300" r:id="rId2"/>
      <headerFooter alignWithMargins="0"/>
    </customSheetView>
    <customSheetView guid="{712CE29F-EFCA-4968-A7C5-599F87319D6A}" fitToPage="1" state="hidden">
      <selection activeCell="C9" sqref="C9"/>
      <pageMargins left="0" right="0" top="0" bottom="0" header="0" footer="0"/>
      <pageSetup fitToHeight="5" orientation="landscape" horizontalDpi="300" verticalDpi="300" r:id="rId3"/>
      <headerFooter alignWithMargins="0"/>
    </customSheetView>
    <customSheetView guid="{6588CF8C-0BB8-4786-9A46-0A2D10254132}" fitToPage="1" state="hidden">
      <selection activeCell="C9" sqref="C9"/>
      <pageMargins left="0" right="0" top="0" bottom="0" header="0" footer="0"/>
      <pageSetup fitToHeight="5" orientation="landscape" horizontalDpi="300" verticalDpi="300" r:id="rId4"/>
      <headerFooter alignWithMargins="0"/>
    </customSheetView>
    <customSheetView guid="{D5CEF8EB-A9A7-4458-BF65-8F18E34CBA87}" fitToPage="1" state="hidden">
      <selection activeCell="C9" sqref="C9"/>
      <pageMargins left="0" right="0" top="0" bottom="0" header="0" footer="0"/>
      <pageSetup fitToHeight="5" orientation="landscape" horizontalDpi="300" verticalDpi="300" r:id="rId5"/>
      <headerFooter alignWithMargins="0"/>
    </customSheetView>
    <customSheetView guid="{BF352FCE-C1BE-4B84-9561-6030FEF6A15F}" fitToPage="1" state="hidden">
      <selection activeCell="C9" sqref="C9"/>
      <pageMargins left="0" right="0" top="0" bottom="0" header="0" footer="0"/>
      <pageSetup fitToHeight="5" orientation="landscape" horizontalDpi="300" verticalDpi="300" r:id="rId6"/>
      <headerFooter alignWithMargins="0"/>
    </customSheetView>
  </customSheetViews>
  <mergeCells count="73">
    <mergeCell ref="C63:G63"/>
    <mergeCell ref="A65:H102"/>
    <mergeCell ref="A104:H145"/>
    <mergeCell ref="C1:D1"/>
    <mergeCell ref="F1:G1"/>
    <mergeCell ref="A59:H59"/>
    <mergeCell ref="A60:H60"/>
    <mergeCell ref="C61:G61"/>
    <mergeCell ref="A62:B62"/>
    <mergeCell ref="A56:D56"/>
    <mergeCell ref="E56:H56"/>
    <mergeCell ref="C57:H57"/>
    <mergeCell ref="A58:H58"/>
    <mergeCell ref="A54:C54"/>
    <mergeCell ref="D54:H54"/>
    <mergeCell ref="C55:D55"/>
    <mergeCell ref="F55:H55"/>
    <mergeCell ref="B50:D50"/>
    <mergeCell ref="B51:D51"/>
    <mergeCell ref="B52:D52"/>
    <mergeCell ref="B53:D53"/>
    <mergeCell ref="E46:H46"/>
    <mergeCell ref="A47:D48"/>
    <mergeCell ref="E47:H47"/>
    <mergeCell ref="B49:D49"/>
    <mergeCell ref="B43:C43"/>
    <mergeCell ref="B44:C44"/>
    <mergeCell ref="B45:C45"/>
    <mergeCell ref="A46:D46"/>
    <mergeCell ref="B40:D40"/>
    <mergeCell ref="A41:C41"/>
    <mergeCell ref="D41:H41"/>
    <mergeCell ref="A42:C42"/>
    <mergeCell ref="B36:D36"/>
    <mergeCell ref="B37:D37"/>
    <mergeCell ref="B38:D38"/>
    <mergeCell ref="B39:D39"/>
    <mergeCell ref="A32:H32"/>
    <mergeCell ref="A34:C34"/>
    <mergeCell ref="D34:H34"/>
    <mergeCell ref="B35:D35"/>
    <mergeCell ref="B28:C28"/>
    <mergeCell ref="A31:B31"/>
    <mergeCell ref="C31:F31"/>
    <mergeCell ref="G31:H31"/>
    <mergeCell ref="B24:C24"/>
    <mergeCell ref="B25:C25"/>
    <mergeCell ref="B26:C26"/>
    <mergeCell ref="A27:H27"/>
    <mergeCell ref="B20:C20"/>
    <mergeCell ref="B21:C21"/>
    <mergeCell ref="B22:C22"/>
    <mergeCell ref="B23:C23"/>
    <mergeCell ref="B16:C16"/>
    <mergeCell ref="B17:C17"/>
    <mergeCell ref="B18:C18"/>
    <mergeCell ref="B19:C19"/>
    <mergeCell ref="A13:B13"/>
    <mergeCell ref="C13:H13"/>
    <mergeCell ref="A14:A15"/>
    <mergeCell ref="B14:C15"/>
    <mergeCell ref="D14:G14"/>
    <mergeCell ref="H14:H15"/>
    <mergeCell ref="D5:E5"/>
    <mergeCell ref="A1:B1"/>
    <mergeCell ref="A2:H2"/>
    <mergeCell ref="A3:H3"/>
    <mergeCell ref="A4:B4"/>
    <mergeCell ref="C4:H4"/>
    <mergeCell ref="F5:H5"/>
    <mergeCell ref="A5:A6"/>
    <mergeCell ref="B5:B6"/>
    <mergeCell ref="C5:C6"/>
  </mergeCells>
  <phoneticPr fontId="3" type="noConversion"/>
  <pageMargins left="0.5" right="0.5" top="0.5" bottom="0.5" header="0.5" footer="0.5"/>
  <pageSetup fitToHeight="5" orientation="landscape" horizontalDpi="300" verticalDpi="300" r:id="rId7"/>
  <headerFooter alignWithMargins="0"/>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Z61"/>
  <sheetViews>
    <sheetView showGridLines="0" zoomScaleNormal="100" workbookViewId="0">
      <selection activeCell="A15" sqref="A15"/>
    </sheetView>
  </sheetViews>
  <sheetFormatPr defaultColWidth="9.1796875" defaultRowHeight="13" x14ac:dyDescent="0.25"/>
  <cols>
    <col min="1" max="1" width="53.7265625" style="142" customWidth="1"/>
    <col min="2" max="2" width="39.1796875" style="142" customWidth="1"/>
    <col min="3" max="3" width="7.26953125" style="142" customWidth="1"/>
    <col min="4" max="4" width="8.7265625" style="142" customWidth="1"/>
    <col min="5" max="5" width="20.81640625" style="142" customWidth="1"/>
    <col min="6" max="6" width="7.81640625" style="231" bestFit="1" customWidth="1"/>
    <col min="7" max="7" width="8.54296875" style="232" customWidth="1"/>
    <col min="8" max="8" width="21.7265625" style="233" customWidth="1"/>
    <col min="9" max="9" width="6.1796875" style="234" bestFit="1" customWidth="1"/>
    <col min="10" max="10" width="9.1796875" style="232" customWidth="1"/>
    <col min="11" max="11" width="22.453125" style="233" customWidth="1"/>
    <col min="12" max="12" width="6.1796875" style="234" bestFit="1" customWidth="1"/>
    <col min="13" max="13" width="9.81640625" style="232" customWidth="1"/>
    <col min="14" max="14" width="22.54296875" style="233" customWidth="1"/>
    <col min="15" max="15" width="6.1796875" style="234" bestFit="1" customWidth="1"/>
    <col min="16" max="16" width="9.1796875" style="232" customWidth="1"/>
    <col min="17" max="17" width="22.54296875" style="233" customWidth="1"/>
    <col min="18" max="18" width="21.81640625" style="229" customWidth="1"/>
    <col min="19" max="19" width="22.81640625" style="230" customWidth="1"/>
    <col min="20" max="20" width="24.1796875" style="231" customWidth="1"/>
    <col min="21" max="16384" width="9.1796875" style="142"/>
  </cols>
  <sheetData>
    <row r="1" spans="1:26" s="153" customFormat="1" ht="11.25" customHeight="1" x14ac:dyDescent="0.25">
      <c r="A1" s="663" t="s">
        <v>48</v>
      </c>
      <c r="B1" s="663"/>
      <c r="C1" s="184"/>
      <c r="D1" s="184"/>
      <c r="E1" s="184"/>
      <c r="F1" s="183"/>
      <c r="G1" s="183"/>
      <c r="H1" s="183"/>
      <c r="I1" s="183"/>
      <c r="J1" s="183"/>
      <c r="K1" s="183"/>
      <c r="L1" s="184"/>
      <c r="M1" s="184"/>
      <c r="N1" s="184"/>
      <c r="O1" s="184"/>
      <c r="P1" s="184"/>
      <c r="Q1" s="184"/>
      <c r="R1" s="662"/>
      <c r="S1" s="662"/>
      <c r="T1" s="662"/>
    </row>
    <row r="2" spans="1:26" s="185" customFormat="1" ht="18.5" thickBot="1" x14ac:dyDescent="0.3">
      <c r="A2" s="661" t="s">
        <v>29</v>
      </c>
      <c r="B2" s="661"/>
      <c r="C2" s="661"/>
      <c r="D2" s="661"/>
      <c r="E2" s="661"/>
      <c r="F2" s="661"/>
      <c r="G2" s="661"/>
      <c r="H2" s="661"/>
      <c r="I2" s="661"/>
      <c r="J2" s="661"/>
      <c r="K2" s="661"/>
      <c r="L2" s="661"/>
      <c r="M2" s="661"/>
      <c r="N2" s="661"/>
      <c r="O2" s="661"/>
      <c r="P2" s="661"/>
      <c r="Q2" s="661"/>
      <c r="R2" s="661"/>
      <c r="S2" s="661"/>
      <c r="T2" s="661"/>
    </row>
    <row r="3" spans="1:26" s="187" customFormat="1" ht="14.25" customHeight="1" x14ac:dyDescent="0.25">
      <c r="A3" s="671" t="s">
        <v>396</v>
      </c>
      <c r="B3" s="672"/>
      <c r="C3" s="672"/>
      <c r="D3" s="672"/>
      <c r="E3" s="672"/>
      <c r="F3" s="672"/>
      <c r="G3" s="672"/>
      <c r="H3" s="672"/>
      <c r="I3" s="672"/>
      <c r="J3" s="672"/>
      <c r="K3" s="672"/>
      <c r="L3" s="672"/>
      <c r="M3" s="672"/>
      <c r="N3" s="672"/>
      <c r="O3" s="672"/>
      <c r="P3" s="672"/>
      <c r="Q3" s="672"/>
      <c r="R3" s="672"/>
      <c r="S3" s="672"/>
      <c r="T3" s="673"/>
      <c r="U3" s="186"/>
      <c r="V3" s="186"/>
      <c r="W3" s="186"/>
      <c r="X3" s="186"/>
      <c r="Y3" s="186"/>
      <c r="Z3" s="186"/>
    </row>
    <row r="4" spans="1:26" ht="156" customHeight="1" thickBot="1" x14ac:dyDescent="0.3">
      <c r="A4" s="674"/>
      <c r="B4" s="675"/>
      <c r="C4" s="675"/>
      <c r="D4" s="675"/>
      <c r="E4" s="675"/>
      <c r="F4" s="675"/>
      <c r="G4" s="675"/>
      <c r="H4" s="675"/>
      <c r="I4" s="675"/>
      <c r="J4" s="675"/>
      <c r="K4" s="675"/>
      <c r="L4" s="675"/>
      <c r="M4" s="675"/>
      <c r="N4" s="675"/>
      <c r="O4" s="675"/>
      <c r="P4" s="675"/>
      <c r="Q4" s="675"/>
      <c r="R4" s="675"/>
      <c r="S4" s="675"/>
      <c r="T4" s="676"/>
      <c r="U4" s="141"/>
      <c r="V4" s="141"/>
      <c r="W4" s="141"/>
      <c r="X4" s="141"/>
      <c r="Y4" s="141"/>
      <c r="Z4" s="141"/>
    </row>
    <row r="5" spans="1:26" ht="12" customHeight="1" thickBot="1" x14ac:dyDescent="0.3">
      <c r="A5" s="188"/>
      <c r="B5" s="188"/>
      <c r="C5" s="188"/>
      <c r="D5" s="188"/>
      <c r="E5" s="188"/>
      <c r="F5" s="188"/>
      <c r="G5" s="188"/>
      <c r="H5" s="188"/>
      <c r="I5" s="188"/>
      <c r="J5" s="188"/>
      <c r="K5" s="188"/>
      <c r="L5" s="188"/>
      <c r="M5" s="188"/>
      <c r="N5" s="188"/>
      <c r="O5" s="188"/>
      <c r="P5" s="188"/>
      <c r="Q5" s="188"/>
      <c r="R5" s="189"/>
      <c r="S5" s="144"/>
      <c r="T5" s="188"/>
      <c r="U5" s="141"/>
      <c r="V5" s="141"/>
      <c r="W5" s="141"/>
      <c r="X5" s="141"/>
      <c r="Y5" s="141"/>
      <c r="Z5" s="141"/>
    </row>
    <row r="6" spans="1:26" ht="19.5" customHeight="1" x14ac:dyDescent="0.25">
      <c r="A6" s="678" t="s">
        <v>49</v>
      </c>
      <c r="B6" s="660" t="s">
        <v>50</v>
      </c>
      <c r="C6" s="660" t="s">
        <v>10</v>
      </c>
      <c r="D6" s="660"/>
      <c r="E6" s="660"/>
      <c r="F6" s="660" t="s">
        <v>14</v>
      </c>
      <c r="G6" s="660"/>
      <c r="H6" s="660"/>
      <c r="I6" s="660" t="s">
        <v>17</v>
      </c>
      <c r="J6" s="660"/>
      <c r="K6" s="660"/>
      <c r="L6" s="660" t="s">
        <v>19</v>
      </c>
      <c r="M6" s="660"/>
      <c r="N6" s="660"/>
      <c r="O6" s="660" t="s">
        <v>21</v>
      </c>
      <c r="P6" s="660"/>
      <c r="Q6" s="684"/>
      <c r="R6" s="685" t="s">
        <v>51</v>
      </c>
      <c r="S6" s="682" t="s">
        <v>52</v>
      </c>
      <c r="T6" s="680" t="s">
        <v>53</v>
      </c>
      <c r="U6" s="141"/>
      <c r="V6" s="141"/>
      <c r="W6" s="141"/>
      <c r="X6" s="141"/>
      <c r="Y6" s="141"/>
      <c r="Z6" s="141"/>
    </row>
    <row r="7" spans="1:26" s="195" customFormat="1" ht="42.5" thickBot="1" x14ac:dyDescent="0.3">
      <c r="A7" s="679"/>
      <c r="B7" s="670"/>
      <c r="C7" s="190" t="s">
        <v>54</v>
      </c>
      <c r="D7" s="191" t="s">
        <v>55</v>
      </c>
      <c r="E7" s="192" t="s">
        <v>46</v>
      </c>
      <c r="F7" s="190" t="s">
        <v>54</v>
      </c>
      <c r="G7" s="191" t="s">
        <v>55</v>
      </c>
      <c r="H7" s="192" t="s">
        <v>46</v>
      </c>
      <c r="I7" s="193" t="s">
        <v>54</v>
      </c>
      <c r="J7" s="191" t="s">
        <v>55</v>
      </c>
      <c r="K7" s="192" t="s">
        <v>46</v>
      </c>
      <c r="L7" s="193" t="s">
        <v>54</v>
      </c>
      <c r="M7" s="191" t="s">
        <v>55</v>
      </c>
      <c r="N7" s="192" t="s">
        <v>46</v>
      </c>
      <c r="O7" s="193" t="s">
        <v>54</v>
      </c>
      <c r="P7" s="191" t="s">
        <v>55</v>
      </c>
      <c r="Q7" s="194" t="s">
        <v>46</v>
      </c>
      <c r="R7" s="686"/>
      <c r="S7" s="683"/>
      <c r="T7" s="681"/>
    </row>
    <row r="8" spans="1:26" ht="15.75" customHeight="1" x14ac:dyDescent="0.25">
      <c r="A8" s="196" t="s">
        <v>30</v>
      </c>
      <c r="B8" s="197" t="s">
        <v>56</v>
      </c>
      <c r="C8" s="197">
        <v>500</v>
      </c>
      <c r="D8" s="564">
        <v>80</v>
      </c>
      <c r="E8" s="570" t="s">
        <v>76</v>
      </c>
      <c r="F8" s="198">
        <v>2000</v>
      </c>
      <c r="G8" s="199">
        <v>85</v>
      </c>
      <c r="H8" s="200" t="s">
        <v>57</v>
      </c>
      <c r="I8" s="201">
        <v>200</v>
      </c>
      <c r="J8" s="199">
        <v>90</v>
      </c>
      <c r="K8" s="92" t="s">
        <v>58</v>
      </c>
      <c r="L8" s="201">
        <v>200</v>
      </c>
      <c r="M8" s="199">
        <v>95</v>
      </c>
      <c r="N8" s="92" t="s">
        <v>59</v>
      </c>
      <c r="O8" s="201">
        <v>200</v>
      </c>
      <c r="P8" s="199">
        <v>100</v>
      </c>
      <c r="Q8" s="92" t="s">
        <v>60</v>
      </c>
      <c r="R8" s="202" t="s">
        <v>61</v>
      </c>
      <c r="S8" s="203" t="s">
        <v>62</v>
      </c>
      <c r="T8" s="204"/>
      <c r="U8" s="141"/>
      <c r="V8" s="141"/>
      <c r="W8" s="141"/>
      <c r="X8" s="141"/>
      <c r="Y8" s="141"/>
      <c r="Z8" s="141"/>
    </row>
    <row r="9" spans="1:26" ht="15.75" customHeight="1" x14ac:dyDescent="0.25">
      <c r="A9" s="205" t="s">
        <v>31</v>
      </c>
      <c r="B9" s="206" t="s">
        <v>63</v>
      </c>
      <c r="C9" s="206">
        <v>100</v>
      </c>
      <c r="D9" s="565">
        <v>20</v>
      </c>
      <c r="E9" s="571" t="s">
        <v>65</v>
      </c>
      <c r="F9" s="207">
        <v>4000</v>
      </c>
      <c r="G9" s="208">
        <v>20</v>
      </c>
      <c r="H9" s="209" t="s">
        <v>64</v>
      </c>
      <c r="I9" s="210">
        <v>100</v>
      </c>
      <c r="J9" s="208">
        <v>20</v>
      </c>
      <c r="K9" s="91" t="s">
        <v>65</v>
      </c>
      <c r="L9" s="210">
        <v>100</v>
      </c>
      <c r="M9" s="208">
        <v>20</v>
      </c>
      <c r="N9" s="91" t="s">
        <v>65</v>
      </c>
      <c r="O9" s="210">
        <v>100</v>
      </c>
      <c r="P9" s="208">
        <v>20</v>
      </c>
      <c r="Q9" s="91" t="s">
        <v>65</v>
      </c>
      <c r="R9" s="211" t="s">
        <v>66</v>
      </c>
      <c r="S9" s="212" t="s">
        <v>67</v>
      </c>
      <c r="T9" s="213"/>
      <c r="U9" s="141"/>
      <c r="V9" s="141"/>
      <c r="W9" s="141"/>
      <c r="X9" s="141"/>
      <c r="Y9" s="141"/>
      <c r="Z9" s="141"/>
    </row>
    <row r="10" spans="1:26" s="195" customFormat="1" ht="15.75" customHeight="1" x14ac:dyDescent="0.25">
      <c r="A10" s="79"/>
      <c r="B10" s="100"/>
      <c r="C10" s="100"/>
      <c r="D10" s="566"/>
      <c r="E10" s="453">
        <f t="shared" ref="E10:E42" si="0">C10*D10</f>
        <v>0</v>
      </c>
      <c r="F10" s="80"/>
      <c r="G10" s="81"/>
      <c r="H10" s="453">
        <f t="shared" ref="H10:H42" si="1">F10*G10</f>
        <v>0</v>
      </c>
      <c r="I10" s="82"/>
      <c r="J10" s="81"/>
      <c r="K10" s="458">
        <f t="shared" ref="K10:K42" si="2">I10*J10</f>
        <v>0</v>
      </c>
      <c r="L10" s="82"/>
      <c r="M10" s="81"/>
      <c r="N10" s="453">
        <f t="shared" ref="N10:N42" si="3">L10*M10</f>
        <v>0</v>
      </c>
      <c r="O10" s="82"/>
      <c r="P10" s="81"/>
      <c r="Q10" s="453">
        <f t="shared" ref="Q10:Q42" si="4">O10*P10</f>
        <v>0</v>
      </c>
      <c r="R10" s="420">
        <f>SUM(C10+F10+I10+L10+O10)</f>
        <v>0</v>
      </c>
      <c r="S10" s="437">
        <f>SUM(E10+H10+K10+N10+Q10)</f>
        <v>0</v>
      </c>
      <c r="T10" s="95"/>
    </row>
    <row r="11" spans="1:26" s="195" customFormat="1" ht="15.75" customHeight="1" x14ac:dyDescent="0.25">
      <c r="A11" s="79"/>
      <c r="B11" s="100"/>
      <c r="C11" s="100"/>
      <c r="D11" s="566"/>
      <c r="E11" s="453">
        <f t="shared" si="0"/>
        <v>0</v>
      </c>
      <c r="F11" s="80"/>
      <c r="G11" s="81"/>
      <c r="H11" s="453">
        <f t="shared" si="1"/>
        <v>0</v>
      </c>
      <c r="I11" s="82"/>
      <c r="J11" s="81"/>
      <c r="K11" s="458">
        <f t="shared" si="2"/>
        <v>0</v>
      </c>
      <c r="L11" s="82"/>
      <c r="M11" s="81"/>
      <c r="N11" s="453">
        <f t="shared" si="3"/>
        <v>0</v>
      </c>
      <c r="O11" s="82"/>
      <c r="P11" s="81"/>
      <c r="Q11" s="453">
        <f t="shared" si="4"/>
        <v>0</v>
      </c>
      <c r="R11" s="420">
        <f t="shared" ref="R11:R42" si="5">SUM(C11+F11+I11+L11+O11)</f>
        <v>0</v>
      </c>
      <c r="S11" s="437">
        <f t="shared" ref="S11:S42" si="6">SUM(E11+H11+K11+N11+Q11)</f>
        <v>0</v>
      </c>
      <c r="T11" s="95"/>
    </row>
    <row r="12" spans="1:26" s="195" customFormat="1" ht="15.75" customHeight="1" x14ac:dyDescent="0.25">
      <c r="A12" s="79"/>
      <c r="B12" s="100"/>
      <c r="C12" s="100"/>
      <c r="D12" s="566"/>
      <c r="E12" s="453">
        <f t="shared" si="0"/>
        <v>0</v>
      </c>
      <c r="F12" s="80"/>
      <c r="G12" s="81"/>
      <c r="H12" s="453">
        <f t="shared" si="1"/>
        <v>0</v>
      </c>
      <c r="I12" s="82"/>
      <c r="J12" s="81"/>
      <c r="K12" s="458">
        <f t="shared" si="2"/>
        <v>0</v>
      </c>
      <c r="L12" s="82"/>
      <c r="M12" s="81"/>
      <c r="N12" s="453">
        <f t="shared" si="3"/>
        <v>0</v>
      </c>
      <c r="O12" s="82"/>
      <c r="P12" s="81"/>
      <c r="Q12" s="453">
        <f t="shared" si="4"/>
        <v>0</v>
      </c>
      <c r="R12" s="420">
        <f t="shared" si="5"/>
        <v>0</v>
      </c>
      <c r="S12" s="437">
        <f t="shared" si="6"/>
        <v>0</v>
      </c>
      <c r="T12" s="95"/>
    </row>
    <row r="13" spans="1:26" s="195" customFormat="1" ht="15.75" customHeight="1" x14ac:dyDescent="0.25">
      <c r="A13" s="79"/>
      <c r="B13" s="100"/>
      <c r="C13" s="100"/>
      <c r="D13" s="566"/>
      <c r="E13" s="453">
        <f t="shared" si="0"/>
        <v>0</v>
      </c>
      <c r="F13" s="80"/>
      <c r="G13" s="81"/>
      <c r="H13" s="453">
        <f t="shared" si="1"/>
        <v>0</v>
      </c>
      <c r="I13" s="82"/>
      <c r="J13" s="81"/>
      <c r="K13" s="458">
        <f t="shared" si="2"/>
        <v>0</v>
      </c>
      <c r="L13" s="82"/>
      <c r="M13" s="81"/>
      <c r="N13" s="453">
        <f t="shared" si="3"/>
        <v>0</v>
      </c>
      <c r="O13" s="82"/>
      <c r="P13" s="81"/>
      <c r="Q13" s="453">
        <f t="shared" si="4"/>
        <v>0</v>
      </c>
      <c r="R13" s="420">
        <f t="shared" si="5"/>
        <v>0</v>
      </c>
      <c r="S13" s="437">
        <f t="shared" si="6"/>
        <v>0</v>
      </c>
      <c r="T13" s="95"/>
    </row>
    <row r="14" spans="1:26" ht="15.75" customHeight="1" x14ac:dyDescent="0.25">
      <c r="A14" s="79"/>
      <c r="B14" s="101"/>
      <c r="C14" s="101"/>
      <c r="D14" s="567"/>
      <c r="E14" s="453">
        <f t="shared" si="0"/>
        <v>0</v>
      </c>
      <c r="F14" s="80"/>
      <c r="G14" s="81"/>
      <c r="H14" s="453">
        <f t="shared" si="1"/>
        <v>0</v>
      </c>
      <c r="I14" s="82"/>
      <c r="J14" s="81"/>
      <c r="K14" s="458">
        <f t="shared" si="2"/>
        <v>0</v>
      </c>
      <c r="L14" s="82"/>
      <c r="M14" s="81"/>
      <c r="N14" s="453">
        <f t="shared" si="3"/>
        <v>0</v>
      </c>
      <c r="O14" s="82"/>
      <c r="P14" s="81"/>
      <c r="Q14" s="453">
        <f t="shared" si="4"/>
        <v>0</v>
      </c>
      <c r="R14" s="420">
        <f t="shared" si="5"/>
        <v>0</v>
      </c>
      <c r="S14" s="437">
        <f t="shared" si="6"/>
        <v>0</v>
      </c>
      <c r="T14" s="95"/>
      <c r="U14" s="141"/>
      <c r="V14" s="141"/>
      <c r="W14" s="141"/>
      <c r="X14" s="141"/>
      <c r="Y14" s="141"/>
      <c r="Z14" s="141"/>
    </row>
    <row r="15" spans="1:26" ht="15.75" customHeight="1" x14ac:dyDescent="0.25">
      <c r="A15" s="79"/>
      <c r="B15" s="101"/>
      <c r="C15" s="101"/>
      <c r="D15" s="567"/>
      <c r="E15" s="453">
        <f t="shared" si="0"/>
        <v>0</v>
      </c>
      <c r="F15" s="80"/>
      <c r="G15" s="81"/>
      <c r="H15" s="453">
        <f t="shared" si="1"/>
        <v>0</v>
      </c>
      <c r="I15" s="82"/>
      <c r="J15" s="81"/>
      <c r="K15" s="458">
        <f t="shared" si="2"/>
        <v>0</v>
      </c>
      <c r="L15" s="82"/>
      <c r="M15" s="81"/>
      <c r="N15" s="453">
        <f t="shared" si="3"/>
        <v>0</v>
      </c>
      <c r="O15" s="82"/>
      <c r="P15" s="81"/>
      <c r="Q15" s="453">
        <f t="shared" si="4"/>
        <v>0</v>
      </c>
      <c r="R15" s="420">
        <f t="shared" si="5"/>
        <v>0</v>
      </c>
      <c r="S15" s="437">
        <f t="shared" si="6"/>
        <v>0</v>
      </c>
      <c r="T15" s="95"/>
      <c r="U15" s="141"/>
      <c r="V15" s="141"/>
      <c r="W15" s="141"/>
      <c r="X15" s="141"/>
      <c r="Y15" s="141"/>
      <c r="Z15" s="141"/>
    </row>
    <row r="16" spans="1:26" ht="15.75" customHeight="1" x14ac:dyDescent="0.25">
      <c r="A16" s="79"/>
      <c r="B16" s="101"/>
      <c r="C16" s="101"/>
      <c r="D16" s="567"/>
      <c r="E16" s="453">
        <f t="shared" si="0"/>
        <v>0</v>
      </c>
      <c r="F16" s="80"/>
      <c r="G16" s="81"/>
      <c r="H16" s="453">
        <f>F16*G16</f>
        <v>0</v>
      </c>
      <c r="I16" s="82"/>
      <c r="J16" s="81"/>
      <c r="K16" s="458">
        <f>I16*J16</f>
        <v>0</v>
      </c>
      <c r="L16" s="82"/>
      <c r="M16" s="81"/>
      <c r="N16" s="453">
        <f>L16*M16</f>
        <v>0</v>
      </c>
      <c r="O16" s="82"/>
      <c r="P16" s="81"/>
      <c r="Q16" s="453">
        <f>O16*P16</f>
        <v>0</v>
      </c>
      <c r="R16" s="420">
        <f t="shared" si="5"/>
        <v>0</v>
      </c>
      <c r="S16" s="437">
        <f t="shared" si="6"/>
        <v>0</v>
      </c>
      <c r="T16" s="95"/>
      <c r="U16" s="141"/>
      <c r="V16" s="141"/>
      <c r="W16" s="141"/>
      <c r="X16" s="141"/>
      <c r="Y16" s="141"/>
      <c r="Z16" s="141"/>
    </row>
    <row r="17" spans="1:26" ht="15.75" customHeight="1" x14ac:dyDescent="0.25">
      <c r="A17" s="79"/>
      <c r="B17" s="101"/>
      <c r="C17" s="101"/>
      <c r="D17" s="567"/>
      <c r="E17" s="453">
        <f t="shared" si="0"/>
        <v>0</v>
      </c>
      <c r="F17" s="80"/>
      <c r="G17" s="81"/>
      <c r="H17" s="453">
        <f>F17*G17</f>
        <v>0</v>
      </c>
      <c r="I17" s="82"/>
      <c r="J17" s="81"/>
      <c r="K17" s="458">
        <f>I17*J17</f>
        <v>0</v>
      </c>
      <c r="L17" s="82"/>
      <c r="M17" s="81"/>
      <c r="N17" s="453">
        <f>L17*M17</f>
        <v>0</v>
      </c>
      <c r="O17" s="82"/>
      <c r="P17" s="81"/>
      <c r="Q17" s="453">
        <f>O17*P17</f>
        <v>0</v>
      </c>
      <c r="R17" s="420">
        <f t="shared" si="5"/>
        <v>0</v>
      </c>
      <c r="S17" s="437">
        <f t="shared" si="6"/>
        <v>0</v>
      </c>
      <c r="T17" s="95"/>
      <c r="U17" s="141"/>
      <c r="V17" s="141"/>
      <c r="W17" s="141"/>
      <c r="X17" s="141"/>
      <c r="Y17" s="141"/>
      <c r="Z17" s="141"/>
    </row>
    <row r="18" spans="1:26" ht="15.75" customHeight="1" x14ac:dyDescent="0.25">
      <c r="A18" s="79"/>
      <c r="B18" s="101"/>
      <c r="C18" s="101"/>
      <c r="D18" s="567"/>
      <c r="E18" s="453">
        <f t="shared" si="0"/>
        <v>0</v>
      </c>
      <c r="F18" s="80"/>
      <c r="G18" s="81"/>
      <c r="H18" s="453">
        <f t="shared" si="1"/>
        <v>0</v>
      </c>
      <c r="I18" s="82"/>
      <c r="J18" s="81"/>
      <c r="K18" s="458">
        <f t="shared" si="2"/>
        <v>0</v>
      </c>
      <c r="L18" s="82"/>
      <c r="M18" s="81"/>
      <c r="N18" s="453">
        <f t="shared" si="3"/>
        <v>0</v>
      </c>
      <c r="O18" s="82"/>
      <c r="P18" s="81"/>
      <c r="Q18" s="453">
        <f t="shared" si="4"/>
        <v>0</v>
      </c>
      <c r="R18" s="420">
        <f t="shared" si="5"/>
        <v>0</v>
      </c>
      <c r="S18" s="437">
        <f t="shared" si="6"/>
        <v>0</v>
      </c>
      <c r="T18" s="95"/>
      <c r="U18" s="141"/>
      <c r="V18" s="141"/>
      <c r="W18" s="141"/>
      <c r="X18" s="141"/>
      <c r="Y18" s="141"/>
      <c r="Z18" s="141"/>
    </row>
    <row r="19" spans="1:26" ht="15.75" customHeight="1" x14ac:dyDescent="0.25">
      <c r="A19" s="79"/>
      <c r="B19" s="101"/>
      <c r="C19" s="101"/>
      <c r="D19" s="567"/>
      <c r="E19" s="453">
        <f t="shared" si="0"/>
        <v>0</v>
      </c>
      <c r="F19" s="80"/>
      <c r="G19" s="81"/>
      <c r="H19" s="453">
        <f>F19*G19</f>
        <v>0</v>
      </c>
      <c r="I19" s="82"/>
      <c r="J19" s="81"/>
      <c r="K19" s="458">
        <f>I19*J19</f>
        <v>0</v>
      </c>
      <c r="L19" s="82"/>
      <c r="M19" s="81"/>
      <c r="N19" s="453">
        <f>L19*M19</f>
        <v>0</v>
      </c>
      <c r="O19" s="82"/>
      <c r="P19" s="81"/>
      <c r="Q19" s="453">
        <f>O19*P19</f>
        <v>0</v>
      </c>
      <c r="R19" s="420">
        <f t="shared" si="5"/>
        <v>0</v>
      </c>
      <c r="S19" s="437">
        <f t="shared" si="6"/>
        <v>0</v>
      </c>
      <c r="T19" s="95"/>
      <c r="U19" s="141"/>
      <c r="V19" s="141"/>
      <c r="W19" s="141"/>
      <c r="X19" s="141"/>
      <c r="Y19" s="141"/>
      <c r="Z19" s="141"/>
    </row>
    <row r="20" spans="1:26" ht="15.75" customHeight="1" x14ac:dyDescent="0.25">
      <c r="A20" s="87"/>
      <c r="B20" s="102"/>
      <c r="C20" s="102"/>
      <c r="D20" s="568"/>
      <c r="E20" s="454">
        <f>C20*D20</f>
        <v>0</v>
      </c>
      <c r="F20" s="88"/>
      <c r="G20" s="89"/>
      <c r="H20" s="454">
        <f>F20*G20</f>
        <v>0</v>
      </c>
      <c r="I20" s="90"/>
      <c r="J20" s="89"/>
      <c r="K20" s="459">
        <f>I20*J20</f>
        <v>0</v>
      </c>
      <c r="L20" s="90"/>
      <c r="M20" s="89"/>
      <c r="N20" s="454">
        <f>L20*M20</f>
        <v>0</v>
      </c>
      <c r="O20" s="90"/>
      <c r="P20" s="89"/>
      <c r="Q20" s="454">
        <f>O20*P20</f>
        <v>0</v>
      </c>
      <c r="R20" s="421">
        <f t="shared" si="5"/>
        <v>0</v>
      </c>
      <c r="S20" s="437">
        <f t="shared" si="6"/>
        <v>0</v>
      </c>
      <c r="T20" s="96"/>
      <c r="U20" s="149"/>
      <c r="V20" s="149"/>
      <c r="W20" s="149"/>
      <c r="X20" s="149"/>
      <c r="Y20" s="149"/>
      <c r="Z20" s="149"/>
    </row>
    <row r="21" spans="1:26" ht="15.75" customHeight="1" x14ac:dyDescent="0.25">
      <c r="A21" s="79"/>
      <c r="B21" s="101"/>
      <c r="C21" s="101"/>
      <c r="D21" s="567"/>
      <c r="E21" s="453">
        <f>C21*D21</f>
        <v>0</v>
      </c>
      <c r="F21" s="80"/>
      <c r="G21" s="81"/>
      <c r="H21" s="453">
        <f>F21*G21</f>
        <v>0</v>
      </c>
      <c r="I21" s="82"/>
      <c r="J21" s="81"/>
      <c r="K21" s="458">
        <f>I21*J21</f>
        <v>0</v>
      </c>
      <c r="L21" s="82"/>
      <c r="M21" s="81"/>
      <c r="N21" s="453">
        <f>L21*M21</f>
        <v>0</v>
      </c>
      <c r="O21" s="82"/>
      <c r="P21" s="81"/>
      <c r="Q21" s="453">
        <f>O21*P21</f>
        <v>0</v>
      </c>
      <c r="R21" s="420">
        <f t="shared" si="5"/>
        <v>0</v>
      </c>
      <c r="S21" s="437">
        <f t="shared" si="6"/>
        <v>0</v>
      </c>
      <c r="T21" s="95"/>
      <c r="U21" s="141"/>
      <c r="V21" s="141"/>
      <c r="W21" s="141"/>
      <c r="X21" s="141"/>
      <c r="Y21" s="141"/>
      <c r="Z21" s="141"/>
    </row>
    <row r="22" spans="1:26" ht="15.75" customHeight="1" x14ac:dyDescent="0.25">
      <c r="A22" s="79"/>
      <c r="B22" s="101"/>
      <c r="C22" s="101"/>
      <c r="D22" s="567"/>
      <c r="E22" s="453">
        <f>C22*D22</f>
        <v>0</v>
      </c>
      <c r="F22" s="80"/>
      <c r="G22" s="81"/>
      <c r="H22" s="453">
        <f>F22*G22</f>
        <v>0</v>
      </c>
      <c r="I22" s="82"/>
      <c r="J22" s="81"/>
      <c r="K22" s="458">
        <f>I22*J22</f>
        <v>0</v>
      </c>
      <c r="L22" s="82"/>
      <c r="M22" s="81"/>
      <c r="N22" s="453">
        <f>L22*M22</f>
        <v>0</v>
      </c>
      <c r="O22" s="82"/>
      <c r="P22" s="81"/>
      <c r="Q22" s="453">
        <f>O22*P22</f>
        <v>0</v>
      </c>
      <c r="R22" s="420">
        <f t="shared" si="5"/>
        <v>0</v>
      </c>
      <c r="S22" s="437">
        <f t="shared" si="6"/>
        <v>0</v>
      </c>
      <c r="T22" s="95"/>
      <c r="U22" s="141"/>
      <c r="V22" s="141"/>
      <c r="W22" s="141"/>
      <c r="X22" s="141"/>
      <c r="Y22" s="141"/>
      <c r="Z22" s="141"/>
    </row>
    <row r="23" spans="1:26" ht="15.75" customHeight="1" x14ac:dyDescent="0.25">
      <c r="A23" s="79"/>
      <c r="B23" s="101"/>
      <c r="C23" s="101"/>
      <c r="D23" s="567"/>
      <c r="E23" s="453">
        <f>C23*D23</f>
        <v>0</v>
      </c>
      <c r="F23" s="80"/>
      <c r="G23" s="81"/>
      <c r="H23" s="453">
        <f>F23*G23</f>
        <v>0</v>
      </c>
      <c r="I23" s="82"/>
      <c r="J23" s="81"/>
      <c r="K23" s="458">
        <f>I23*J23</f>
        <v>0</v>
      </c>
      <c r="L23" s="82"/>
      <c r="M23" s="81"/>
      <c r="N23" s="453">
        <f>L23*M23</f>
        <v>0</v>
      </c>
      <c r="O23" s="82"/>
      <c r="P23" s="81"/>
      <c r="Q23" s="453">
        <f>O23*P23</f>
        <v>0</v>
      </c>
      <c r="R23" s="420">
        <f t="shared" si="5"/>
        <v>0</v>
      </c>
      <c r="S23" s="437">
        <f t="shared" si="6"/>
        <v>0</v>
      </c>
      <c r="T23" s="95"/>
      <c r="U23" s="141"/>
      <c r="V23" s="141"/>
      <c r="W23" s="141"/>
      <c r="X23" s="141"/>
      <c r="Y23" s="141"/>
      <c r="Z23" s="141"/>
    </row>
    <row r="24" spans="1:26" s="195" customFormat="1" ht="15.75" customHeight="1" x14ac:dyDescent="0.25">
      <c r="A24" s="79"/>
      <c r="B24" s="100"/>
      <c r="C24" s="100"/>
      <c r="D24" s="566"/>
      <c r="E24" s="453">
        <f t="shared" si="0"/>
        <v>0</v>
      </c>
      <c r="F24" s="80"/>
      <c r="G24" s="81"/>
      <c r="H24" s="453">
        <f t="shared" si="1"/>
        <v>0</v>
      </c>
      <c r="I24" s="82"/>
      <c r="J24" s="81"/>
      <c r="K24" s="458">
        <f t="shared" si="2"/>
        <v>0</v>
      </c>
      <c r="L24" s="82"/>
      <c r="M24" s="81"/>
      <c r="N24" s="453">
        <f t="shared" si="3"/>
        <v>0</v>
      </c>
      <c r="O24" s="82"/>
      <c r="P24" s="81"/>
      <c r="Q24" s="453">
        <f t="shared" si="4"/>
        <v>0</v>
      </c>
      <c r="R24" s="420">
        <f t="shared" si="5"/>
        <v>0</v>
      </c>
      <c r="S24" s="437">
        <f t="shared" si="6"/>
        <v>0</v>
      </c>
      <c r="T24" s="95"/>
    </row>
    <row r="25" spans="1:26" s="195" customFormat="1" ht="15.75" customHeight="1" x14ac:dyDescent="0.25">
      <c r="A25" s="79"/>
      <c r="B25" s="100"/>
      <c r="C25" s="100"/>
      <c r="D25" s="566"/>
      <c r="E25" s="453">
        <f t="shared" si="0"/>
        <v>0</v>
      </c>
      <c r="F25" s="80"/>
      <c r="G25" s="81"/>
      <c r="H25" s="453">
        <f t="shared" si="1"/>
        <v>0</v>
      </c>
      <c r="I25" s="82"/>
      <c r="J25" s="81"/>
      <c r="K25" s="458">
        <f t="shared" si="2"/>
        <v>0</v>
      </c>
      <c r="L25" s="82"/>
      <c r="M25" s="81"/>
      <c r="N25" s="453">
        <f t="shared" si="3"/>
        <v>0</v>
      </c>
      <c r="O25" s="82"/>
      <c r="P25" s="81"/>
      <c r="Q25" s="453">
        <f t="shared" si="4"/>
        <v>0</v>
      </c>
      <c r="R25" s="420">
        <f t="shared" si="5"/>
        <v>0</v>
      </c>
      <c r="S25" s="437">
        <f t="shared" si="6"/>
        <v>0</v>
      </c>
      <c r="T25" s="95"/>
    </row>
    <row r="26" spans="1:26" s="195" customFormat="1" ht="15.75" customHeight="1" x14ac:dyDescent="0.25">
      <c r="A26" s="79"/>
      <c r="B26" s="100"/>
      <c r="C26" s="100"/>
      <c r="D26" s="566"/>
      <c r="E26" s="453">
        <f t="shared" si="0"/>
        <v>0</v>
      </c>
      <c r="F26" s="80"/>
      <c r="G26" s="81"/>
      <c r="H26" s="453">
        <f t="shared" si="1"/>
        <v>0</v>
      </c>
      <c r="I26" s="82"/>
      <c r="J26" s="81"/>
      <c r="K26" s="458">
        <f t="shared" si="2"/>
        <v>0</v>
      </c>
      <c r="L26" s="82"/>
      <c r="M26" s="81"/>
      <c r="N26" s="453">
        <f t="shared" si="3"/>
        <v>0</v>
      </c>
      <c r="O26" s="82"/>
      <c r="P26" s="81"/>
      <c r="Q26" s="453">
        <f t="shared" si="4"/>
        <v>0</v>
      </c>
      <c r="R26" s="420">
        <f t="shared" si="5"/>
        <v>0</v>
      </c>
      <c r="S26" s="437">
        <f t="shared" si="6"/>
        <v>0</v>
      </c>
      <c r="T26" s="95"/>
    </row>
    <row r="27" spans="1:26" ht="15.75" customHeight="1" x14ac:dyDescent="0.25">
      <c r="A27" s="79"/>
      <c r="B27" s="101"/>
      <c r="C27" s="101"/>
      <c r="D27" s="567"/>
      <c r="E27" s="453">
        <f t="shared" si="0"/>
        <v>0</v>
      </c>
      <c r="F27" s="80"/>
      <c r="G27" s="81"/>
      <c r="H27" s="453">
        <f t="shared" si="1"/>
        <v>0</v>
      </c>
      <c r="I27" s="82"/>
      <c r="J27" s="81"/>
      <c r="K27" s="458">
        <f t="shared" si="2"/>
        <v>0</v>
      </c>
      <c r="L27" s="82"/>
      <c r="M27" s="81"/>
      <c r="N27" s="453">
        <f t="shared" si="3"/>
        <v>0</v>
      </c>
      <c r="O27" s="82"/>
      <c r="P27" s="81"/>
      <c r="Q27" s="453">
        <f t="shared" si="4"/>
        <v>0</v>
      </c>
      <c r="R27" s="420">
        <f t="shared" si="5"/>
        <v>0</v>
      </c>
      <c r="S27" s="437">
        <f t="shared" si="6"/>
        <v>0</v>
      </c>
      <c r="T27" s="95"/>
      <c r="U27" s="141"/>
      <c r="V27" s="141"/>
      <c r="W27" s="141"/>
      <c r="X27" s="141"/>
      <c r="Y27" s="141"/>
      <c r="Z27" s="141"/>
    </row>
    <row r="28" spans="1:26" ht="15.75" customHeight="1" x14ac:dyDescent="0.25">
      <c r="A28" s="79"/>
      <c r="B28" s="101"/>
      <c r="C28" s="101"/>
      <c r="D28" s="567"/>
      <c r="E28" s="453">
        <f t="shared" si="0"/>
        <v>0</v>
      </c>
      <c r="F28" s="80"/>
      <c r="G28" s="81"/>
      <c r="H28" s="453">
        <f t="shared" si="1"/>
        <v>0</v>
      </c>
      <c r="I28" s="82"/>
      <c r="J28" s="81"/>
      <c r="K28" s="458">
        <f t="shared" si="2"/>
        <v>0</v>
      </c>
      <c r="L28" s="82"/>
      <c r="M28" s="81"/>
      <c r="N28" s="453">
        <f t="shared" si="3"/>
        <v>0</v>
      </c>
      <c r="O28" s="82"/>
      <c r="P28" s="81"/>
      <c r="Q28" s="453">
        <f t="shared" si="4"/>
        <v>0</v>
      </c>
      <c r="R28" s="420">
        <f t="shared" si="5"/>
        <v>0</v>
      </c>
      <c r="S28" s="437">
        <f t="shared" si="6"/>
        <v>0</v>
      </c>
      <c r="T28" s="95"/>
      <c r="U28" s="141"/>
      <c r="V28" s="141"/>
      <c r="W28" s="141"/>
      <c r="X28" s="141"/>
      <c r="Y28" s="141"/>
      <c r="Z28" s="141"/>
    </row>
    <row r="29" spans="1:26" ht="15.75" customHeight="1" x14ac:dyDescent="0.25">
      <c r="A29" s="79"/>
      <c r="B29" s="101"/>
      <c r="C29" s="101"/>
      <c r="D29" s="567"/>
      <c r="E29" s="453">
        <f t="shared" si="0"/>
        <v>0</v>
      </c>
      <c r="F29" s="80"/>
      <c r="G29" s="81"/>
      <c r="H29" s="453">
        <f t="shared" si="1"/>
        <v>0</v>
      </c>
      <c r="I29" s="82"/>
      <c r="J29" s="81"/>
      <c r="K29" s="458">
        <f t="shared" si="2"/>
        <v>0</v>
      </c>
      <c r="L29" s="82"/>
      <c r="M29" s="81"/>
      <c r="N29" s="453">
        <f t="shared" si="3"/>
        <v>0</v>
      </c>
      <c r="O29" s="82"/>
      <c r="P29" s="81"/>
      <c r="Q29" s="453">
        <f t="shared" si="4"/>
        <v>0</v>
      </c>
      <c r="R29" s="420">
        <f t="shared" si="5"/>
        <v>0</v>
      </c>
      <c r="S29" s="437">
        <f t="shared" si="6"/>
        <v>0</v>
      </c>
      <c r="T29" s="95"/>
      <c r="U29" s="141"/>
      <c r="V29" s="141"/>
      <c r="W29" s="141"/>
      <c r="X29" s="141"/>
      <c r="Y29" s="141"/>
      <c r="Z29" s="141"/>
    </row>
    <row r="30" spans="1:26" s="195" customFormat="1" ht="15.75" customHeight="1" x14ac:dyDescent="0.25">
      <c r="A30" s="79"/>
      <c r="B30" s="100"/>
      <c r="C30" s="100"/>
      <c r="D30" s="566"/>
      <c r="E30" s="453">
        <f t="shared" si="0"/>
        <v>0</v>
      </c>
      <c r="F30" s="80"/>
      <c r="G30" s="81"/>
      <c r="H30" s="453">
        <f t="shared" si="1"/>
        <v>0</v>
      </c>
      <c r="I30" s="82"/>
      <c r="J30" s="81"/>
      <c r="K30" s="458">
        <f t="shared" si="2"/>
        <v>0</v>
      </c>
      <c r="L30" s="82"/>
      <c r="M30" s="81"/>
      <c r="N30" s="453">
        <f t="shared" si="3"/>
        <v>0</v>
      </c>
      <c r="O30" s="82"/>
      <c r="P30" s="81"/>
      <c r="Q30" s="453">
        <f t="shared" si="4"/>
        <v>0</v>
      </c>
      <c r="R30" s="420">
        <f t="shared" si="5"/>
        <v>0</v>
      </c>
      <c r="S30" s="437">
        <f t="shared" si="6"/>
        <v>0</v>
      </c>
      <c r="T30" s="95"/>
    </row>
    <row r="31" spans="1:26" s="195" customFormat="1" ht="15.75" customHeight="1" x14ac:dyDescent="0.25">
      <c r="A31" s="79"/>
      <c r="B31" s="100"/>
      <c r="C31" s="100"/>
      <c r="D31" s="566"/>
      <c r="E31" s="453">
        <f t="shared" si="0"/>
        <v>0</v>
      </c>
      <c r="F31" s="80"/>
      <c r="G31" s="81"/>
      <c r="H31" s="453">
        <f t="shared" si="1"/>
        <v>0</v>
      </c>
      <c r="I31" s="82"/>
      <c r="J31" s="81"/>
      <c r="K31" s="458">
        <f t="shared" si="2"/>
        <v>0</v>
      </c>
      <c r="L31" s="82"/>
      <c r="M31" s="81"/>
      <c r="N31" s="453">
        <f t="shared" si="3"/>
        <v>0</v>
      </c>
      <c r="O31" s="82"/>
      <c r="P31" s="81"/>
      <c r="Q31" s="453">
        <f t="shared" si="4"/>
        <v>0</v>
      </c>
      <c r="R31" s="420">
        <f t="shared" si="5"/>
        <v>0</v>
      </c>
      <c r="S31" s="437">
        <f t="shared" si="6"/>
        <v>0</v>
      </c>
      <c r="T31" s="95"/>
    </row>
    <row r="32" spans="1:26" s="195" customFormat="1" ht="15.75" customHeight="1" x14ac:dyDescent="0.25">
      <c r="A32" s="79"/>
      <c r="B32" s="100"/>
      <c r="C32" s="100"/>
      <c r="D32" s="566"/>
      <c r="E32" s="453">
        <f t="shared" si="0"/>
        <v>0</v>
      </c>
      <c r="F32" s="80"/>
      <c r="G32" s="81"/>
      <c r="H32" s="453">
        <f>F32*G32</f>
        <v>0</v>
      </c>
      <c r="I32" s="82"/>
      <c r="J32" s="81"/>
      <c r="K32" s="458">
        <f>I32*J32</f>
        <v>0</v>
      </c>
      <c r="L32" s="82"/>
      <c r="M32" s="81"/>
      <c r="N32" s="453">
        <f>L32*M32</f>
        <v>0</v>
      </c>
      <c r="O32" s="82"/>
      <c r="P32" s="81"/>
      <c r="Q32" s="453">
        <f>O32*P32</f>
        <v>0</v>
      </c>
      <c r="R32" s="420">
        <f t="shared" si="5"/>
        <v>0</v>
      </c>
      <c r="S32" s="437">
        <f t="shared" si="6"/>
        <v>0</v>
      </c>
      <c r="T32" s="95"/>
    </row>
    <row r="33" spans="1:26" s="195" customFormat="1" ht="15.75" customHeight="1" x14ac:dyDescent="0.25">
      <c r="A33" s="79"/>
      <c r="B33" s="100"/>
      <c r="C33" s="100"/>
      <c r="D33" s="566"/>
      <c r="E33" s="453">
        <f t="shared" si="0"/>
        <v>0</v>
      </c>
      <c r="F33" s="80"/>
      <c r="G33" s="81"/>
      <c r="H33" s="453">
        <f t="shared" si="1"/>
        <v>0</v>
      </c>
      <c r="I33" s="82"/>
      <c r="J33" s="81"/>
      <c r="K33" s="458">
        <f t="shared" si="2"/>
        <v>0</v>
      </c>
      <c r="L33" s="82"/>
      <c r="M33" s="81"/>
      <c r="N33" s="453">
        <f t="shared" si="3"/>
        <v>0</v>
      </c>
      <c r="O33" s="82"/>
      <c r="P33" s="81"/>
      <c r="Q33" s="453">
        <f t="shared" si="4"/>
        <v>0</v>
      </c>
      <c r="R33" s="420">
        <f t="shared" si="5"/>
        <v>0</v>
      </c>
      <c r="S33" s="437">
        <f t="shared" si="6"/>
        <v>0</v>
      </c>
      <c r="T33" s="95"/>
    </row>
    <row r="34" spans="1:26" s="195" customFormat="1" ht="15.75" customHeight="1" x14ac:dyDescent="0.25">
      <c r="A34" s="79"/>
      <c r="B34" s="100"/>
      <c r="C34" s="100"/>
      <c r="D34" s="566"/>
      <c r="E34" s="453">
        <f t="shared" si="0"/>
        <v>0</v>
      </c>
      <c r="F34" s="80"/>
      <c r="G34" s="81"/>
      <c r="H34" s="453">
        <f>F34*G34</f>
        <v>0</v>
      </c>
      <c r="I34" s="82"/>
      <c r="J34" s="81"/>
      <c r="K34" s="458">
        <f>I34*J34</f>
        <v>0</v>
      </c>
      <c r="L34" s="82"/>
      <c r="M34" s="81"/>
      <c r="N34" s="453">
        <f>L34*M34</f>
        <v>0</v>
      </c>
      <c r="O34" s="82"/>
      <c r="P34" s="81"/>
      <c r="Q34" s="453">
        <f>O34*P34</f>
        <v>0</v>
      </c>
      <c r="R34" s="420">
        <f t="shared" si="5"/>
        <v>0</v>
      </c>
      <c r="S34" s="437">
        <f t="shared" si="6"/>
        <v>0</v>
      </c>
      <c r="T34" s="95"/>
    </row>
    <row r="35" spans="1:26" s="195" customFormat="1" ht="15.75" customHeight="1" x14ac:dyDescent="0.25">
      <c r="A35" s="87"/>
      <c r="B35" s="103"/>
      <c r="C35" s="103"/>
      <c r="D35" s="569"/>
      <c r="E35" s="454">
        <f>C35*D35</f>
        <v>0</v>
      </c>
      <c r="F35" s="88"/>
      <c r="G35" s="89"/>
      <c r="H35" s="454">
        <f>F35*G35</f>
        <v>0</v>
      </c>
      <c r="I35" s="90"/>
      <c r="J35" s="89"/>
      <c r="K35" s="459">
        <f>I35*J35</f>
        <v>0</v>
      </c>
      <c r="L35" s="90"/>
      <c r="M35" s="89"/>
      <c r="N35" s="454">
        <f>L35*M35</f>
        <v>0</v>
      </c>
      <c r="O35" s="90"/>
      <c r="P35" s="89"/>
      <c r="Q35" s="454">
        <f>O35*P35</f>
        <v>0</v>
      </c>
      <c r="R35" s="421">
        <f t="shared" si="5"/>
        <v>0</v>
      </c>
      <c r="S35" s="437">
        <f t="shared" si="6"/>
        <v>0</v>
      </c>
      <c r="T35" s="96"/>
    </row>
    <row r="36" spans="1:26" s="195" customFormat="1" ht="15.75" customHeight="1" x14ac:dyDescent="0.25">
      <c r="A36" s="79"/>
      <c r="B36" s="100"/>
      <c r="C36" s="100"/>
      <c r="D36" s="566"/>
      <c r="E36" s="453">
        <f t="shared" si="0"/>
        <v>0</v>
      </c>
      <c r="F36" s="80"/>
      <c r="G36" s="81"/>
      <c r="H36" s="453">
        <f t="shared" si="1"/>
        <v>0</v>
      </c>
      <c r="I36" s="82"/>
      <c r="J36" s="81"/>
      <c r="K36" s="458">
        <f t="shared" si="2"/>
        <v>0</v>
      </c>
      <c r="L36" s="82"/>
      <c r="M36" s="81"/>
      <c r="N36" s="453">
        <f t="shared" si="3"/>
        <v>0</v>
      </c>
      <c r="O36" s="82"/>
      <c r="P36" s="81"/>
      <c r="Q36" s="453">
        <f t="shared" si="4"/>
        <v>0</v>
      </c>
      <c r="R36" s="420">
        <f t="shared" si="5"/>
        <v>0</v>
      </c>
      <c r="S36" s="437">
        <f t="shared" si="6"/>
        <v>0</v>
      </c>
      <c r="T36" s="95"/>
    </row>
    <row r="37" spans="1:26" s="195" customFormat="1" ht="15.75" customHeight="1" x14ac:dyDescent="0.25">
      <c r="A37" s="79"/>
      <c r="B37" s="100"/>
      <c r="C37" s="100"/>
      <c r="D37" s="566"/>
      <c r="E37" s="453">
        <f t="shared" si="0"/>
        <v>0</v>
      </c>
      <c r="F37" s="80"/>
      <c r="G37" s="81"/>
      <c r="H37" s="453">
        <f t="shared" si="1"/>
        <v>0</v>
      </c>
      <c r="I37" s="82"/>
      <c r="J37" s="81"/>
      <c r="K37" s="458">
        <f t="shared" si="2"/>
        <v>0</v>
      </c>
      <c r="L37" s="82"/>
      <c r="M37" s="81"/>
      <c r="N37" s="453">
        <f t="shared" si="3"/>
        <v>0</v>
      </c>
      <c r="O37" s="82"/>
      <c r="P37" s="81"/>
      <c r="Q37" s="453">
        <f t="shared" si="4"/>
        <v>0</v>
      </c>
      <c r="R37" s="420">
        <f t="shared" si="5"/>
        <v>0</v>
      </c>
      <c r="S37" s="437">
        <f t="shared" si="6"/>
        <v>0</v>
      </c>
      <c r="T37" s="95"/>
    </row>
    <row r="38" spans="1:26" ht="15.75" customHeight="1" x14ac:dyDescent="0.25">
      <c r="A38" s="79"/>
      <c r="B38" s="101"/>
      <c r="C38" s="101"/>
      <c r="D38" s="567"/>
      <c r="E38" s="453">
        <f t="shared" si="0"/>
        <v>0</v>
      </c>
      <c r="F38" s="80"/>
      <c r="G38" s="81"/>
      <c r="H38" s="453">
        <f t="shared" si="1"/>
        <v>0</v>
      </c>
      <c r="I38" s="82"/>
      <c r="J38" s="81"/>
      <c r="K38" s="458">
        <f t="shared" si="2"/>
        <v>0</v>
      </c>
      <c r="L38" s="82"/>
      <c r="M38" s="81"/>
      <c r="N38" s="453">
        <f t="shared" si="3"/>
        <v>0</v>
      </c>
      <c r="O38" s="82"/>
      <c r="P38" s="81"/>
      <c r="Q38" s="453">
        <f t="shared" si="4"/>
        <v>0</v>
      </c>
      <c r="R38" s="420">
        <f t="shared" si="5"/>
        <v>0</v>
      </c>
      <c r="S38" s="437">
        <f t="shared" si="6"/>
        <v>0</v>
      </c>
      <c r="T38" s="95"/>
      <c r="U38" s="141"/>
      <c r="V38" s="141"/>
      <c r="W38" s="141"/>
      <c r="X38" s="141"/>
      <c r="Y38" s="141"/>
      <c r="Z38" s="141"/>
    </row>
    <row r="39" spans="1:26" ht="15.75" customHeight="1" x14ac:dyDescent="0.25">
      <c r="A39" s="79"/>
      <c r="B39" s="101"/>
      <c r="C39" s="101"/>
      <c r="D39" s="567"/>
      <c r="E39" s="453">
        <f t="shared" si="0"/>
        <v>0</v>
      </c>
      <c r="F39" s="80"/>
      <c r="G39" s="81"/>
      <c r="H39" s="453">
        <f>F39*G39</f>
        <v>0</v>
      </c>
      <c r="I39" s="82"/>
      <c r="J39" s="81"/>
      <c r="K39" s="458">
        <f>I39*J39</f>
        <v>0</v>
      </c>
      <c r="L39" s="82"/>
      <c r="M39" s="81"/>
      <c r="N39" s="453">
        <f>L39*M39</f>
        <v>0</v>
      </c>
      <c r="O39" s="82"/>
      <c r="P39" s="81"/>
      <c r="Q39" s="453">
        <f>O39*P39</f>
        <v>0</v>
      </c>
      <c r="R39" s="422">
        <f t="shared" si="5"/>
        <v>0</v>
      </c>
      <c r="S39" s="437">
        <f t="shared" si="6"/>
        <v>0</v>
      </c>
      <c r="T39" s="97"/>
      <c r="U39" s="141"/>
      <c r="V39" s="141"/>
      <c r="W39" s="141"/>
      <c r="X39" s="141"/>
      <c r="Y39" s="141"/>
      <c r="Z39" s="141"/>
    </row>
    <row r="40" spans="1:26" ht="15.75" customHeight="1" x14ac:dyDescent="0.25">
      <c r="A40" s="79"/>
      <c r="B40" s="101"/>
      <c r="C40" s="101"/>
      <c r="D40" s="567"/>
      <c r="E40" s="453">
        <f t="shared" si="0"/>
        <v>0</v>
      </c>
      <c r="F40" s="80"/>
      <c r="G40" s="81"/>
      <c r="H40" s="453">
        <f>F40*G40</f>
        <v>0</v>
      </c>
      <c r="I40" s="82"/>
      <c r="J40" s="81"/>
      <c r="K40" s="458">
        <f>I40*J40</f>
        <v>0</v>
      </c>
      <c r="L40" s="82"/>
      <c r="M40" s="81"/>
      <c r="N40" s="453">
        <f>L40*M40</f>
        <v>0</v>
      </c>
      <c r="O40" s="82"/>
      <c r="P40" s="81"/>
      <c r="Q40" s="453">
        <f>O40*P40</f>
        <v>0</v>
      </c>
      <c r="R40" s="422">
        <f t="shared" si="5"/>
        <v>0</v>
      </c>
      <c r="S40" s="437">
        <f t="shared" si="6"/>
        <v>0</v>
      </c>
      <c r="T40" s="97"/>
      <c r="U40" s="141"/>
      <c r="V40" s="141"/>
      <c r="W40" s="141"/>
      <c r="X40" s="141"/>
      <c r="Y40" s="141"/>
      <c r="Z40" s="141"/>
    </row>
    <row r="41" spans="1:26" ht="15.75" customHeight="1" x14ac:dyDescent="0.25">
      <c r="A41" s="79"/>
      <c r="B41" s="101"/>
      <c r="C41" s="101"/>
      <c r="D41" s="567"/>
      <c r="E41" s="453">
        <f t="shared" si="0"/>
        <v>0</v>
      </c>
      <c r="F41" s="80"/>
      <c r="G41" s="81"/>
      <c r="H41" s="453">
        <f>F41*G41</f>
        <v>0</v>
      </c>
      <c r="I41" s="82"/>
      <c r="J41" s="81"/>
      <c r="K41" s="458">
        <f>I41*J41</f>
        <v>0</v>
      </c>
      <c r="L41" s="82"/>
      <c r="M41" s="81"/>
      <c r="N41" s="453">
        <f>L41*M41</f>
        <v>0</v>
      </c>
      <c r="O41" s="82"/>
      <c r="P41" s="81"/>
      <c r="Q41" s="453">
        <f>O41*P41</f>
        <v>0</v>
      </c>
      <c r="R41" s="422">
        <f t="shared" si="5"/>
        <v>0</v>
      </c>
      <c r="S41" s="437">
        <f t="shared" si="6"/>
        <v>0</v>
      </c>
      <c r="T41" s="97"/>
      <c r="U41" s="141"/>
      <c r="V41" s="141"/>
      <c r="W41" s="141"/>
      <c r="X41" s="141"/>
      <c r="Y41" s="141"/>
      <c r="Z41" s="141"/>
    </row>
    <row r="42" spans="1:26" ht="15.75" customHeight="1" thickBot="1" x14ac:dyDescent="0.3">
      <c r="A42" s="79"/>
      <c r="B42" s="101"/>
      <c r="C42" s="101"/>
      <c r="D42" s="567"/>
      <c r="E42" s="453">
        <f t="shared" si="0"/>
        <v>0</v>
      </c>
      <c r="F42" s="80"/>
      <c r="G42" s="81"/>
      <c r="H42" s="453">
        <f t="shared" si="1"/>
        <v>0</v>
      </c>
      <c r="I42" s="82"/>
      <c r="J42" s="81"/>
      <c r="K42" s="458">
        <f t="shared" si="2"/>
        <v>0</v>
      </c>
      <c r="L42" s="82"/>
      <c r="M42" s="81"/>
      <c r="N42" s="453">
        <f t="shared" si="3"/>
        <v>0</v>
      </c>
      <c r="O42" s="82"/>
      <c r="P42" s="81"/>
      <c r="Q42" s="453">
        <f t="shared" si="4"/>
        <v>0</v>
      </c>
      <c r="R42" s="422">
        <f t="shared" si="5"/>
        <v>0</v>
      </c>
      <c r="S42" s="437">
        <f t="shared" si="6"/>
        <v>0</v>
      </c>
      <c r="T42" s="97"/>
      <c r="U42" s="141"/>
      <c r="V42" s="141"/>
      <c r="W42" s="141"/>
      <c r="X42" s="141"/>
      <c r="Y42" s="141"/>
      <c r="Z42" s="141"/>
    </row>
    <row r="43" spans="1:26" ht="15.75" customHeight="1" x14ac:dyDescent="0.25">
      <c r="A43" s="687" t="s">
        <v>68</v>
      </c>
      <c r="B43" s="688"/>
      <c r="C43" s="561"/>
      <c r="D43" s="561"/>
      <c r="E43" s="455">
        <f>SUMIF($A$8:$A$42, "Administrative",E$8:E$42)</f>
        <v>0</v>
      </c>
      <c r="F43" s="214"/>
      <c r="G43" s="572"/>
      <c r="H43" s="455">
        <f>SUMIF($A$8:$A$42, "Administrative",H$8:H$42)</f>
        <v>0</v>
      </c>
      <c r="I43" s="214"/>
      <c r="J43" s="572"/>
      <c r="K43" s="455">
        <f>SUMIF($A$8:$A$42, "Administrative",K$8:K$42)</f>
        <v>0</v>
      </c>
      <c r="L43" s="214"/>
      <c r="M43" s="572"/>
      <c r="N43" s="455">
        <f>SUMIF($A$8:$A$42, "Administrative",N$8:N$42)</f>
        <v>0</v>
      </c>
      <c r="O43" s="214"/>
      <c r="P43" s="572"/>
      <c r="Q43" s="455">
        <f>SUMIF($A$8:$A$42, "Administrative",Q$8:Q$42)</f>
        <v>0</v>
      </c>
      <c r="R43" s="215">
        <f>SUMIF($A$8:$A$42, "Administrative",R$8:R$42)</f>
        <v>0</v>
      </c>
      <c r="S43" s="460">
        <f>SUMIF($A$8:$A$42, "Administrative",S$8:S$42)</f>
        <v>0</v>
      </c>
      <c r="T43" s="216"/>
      <c r="U43" s="141"/>
      <c r="V43" s="141"/>
      <c r="W43" s="141"/>
      <c r="X43" s="141"/>
      <c r="Y43" s="141"/>
      <c r="Z43" s="141"/>
    </row>
    <row r="44" spans="1:26" ht="15.75" customHeight="1" thickBot="1" x14ac:dyDescent="0.3">
      <c r="A44" s="656" t="s">
        <v>69</v>
      </c>
      <c r="B44" s="657"/>
      <c r="C44" s="562"/>
      <c r="D44" s="562"/>
      <c r="E44" s="456">
        <f>SUMIF($A$8:$A$42, "Rebate Funds: Rebate Delivery",E$8:E$42)</f>
        <v>0</v>
      </c>
      <c r="F44" s="217"/>
      <c r="G44" s="573"/>
      <c r="H44" s="456">
        <f>SUMIF($A$8:$A$42, "Rebate Funds: Rebate Delivery",H$8:H$42)</f>
        <v>0</v>
      </c>
      <c r="I44" s="217"/>
      <c r="J44" s="573"/>
      <c r="K44" s="456">
        <f>SUMIF($A$8:$A$42, "Rebate Funds: Rebate Delivery",K$8:K$42)</f>
        <v>0</v>
      </c>
      <c r="L44" s="217"/>
      <c r="M44" s="573"/>
      <c r="N44" s="456">
        <f>SUMIF($A$8:$A$42, "Rebate Funds: Rebate Delivery",N$8:N$42)</f>
        <v>0</v>
      </c>
      <c r="O44" s="217"/>
      <c r="P44" s="573"/>
      <c r="Q44" s="456">
        <f>SUMIF($A$8:$A$42, "Rebate Funds: Rebate Delivery",Q$8:Q$42)</f>
        <v>0</v>
      </c>
      <c r="R44" s="218">
        <f>SUMIF($A$8:$A$42, "Rebate Funds: Rebate Delivery",R$8:R$42)</f>
        <v>0</v>
      </c>
      <c r="S44" s="461">
        <f>SUMIF($A$8:$A$42, "Rebate Funds: Rebate Delivery",S$8:S$42)</f>
        <v>0</v>
      </c>
      <c r="T44" s="219"/>
      <c r="U44" s="141"/>
      <c r="V44" s="141"/>
      <c r="W44" s="141"/>
      <c r="X44" s="141"/>
      <c r="Y44" s="141"/>
      <c r="Z44" s="141"/>
    </row>
    <row r="45" spans="1:26" s="195" customFormat="1" ht="15.75" customHeight="1" thickBot="1" x14ac:dyDescent="0.3">
      <c r="A45" s="658" t="s">
        <v>70</v>
      </c>
      <c r="B45" s="659"/>
      <c r="C45" s="563"/>
      <c r="D45" s="563"/>
      <c r="E45" s="457">
        <f>SUM(E43:E44)</f>
        <v>0</v>
      </c>
      <c r="F45" s="221"/>
      <c r="G45" s="555"/>
      <c r="H45" s="457">
        <f t="shared" ref="H45:S45" si="7">SUM(H43:H44)</f>
        <v>0</v>
      </c>
      <c r="I45" s="221"/>
      <c r="J45" s="555"/>
      <c r="K45" s="457">
        <f t="shared" si="7"/>
        <v>0</v>
      </c>
      <c r="L45" s="221"/>
      <c r="M45" s="555"/>
      <c r="N45" s="457">
        <f t="shared" si="7"/>
        <v>0</v>
      </c>
      <c r="O45" s="221"/>
      <c r="P45" s="555"/>
      <c r="Q45" s="457">
        <f t="shared" si="7"/>
        <v>0</v>
      </c>
      <c r="R45" s="222">
        <f t="shared" si="7"/>
        <v>0</v>
      </c>
      <c r="S45" s="462">
        <f t="shared" si="7"/>
        <v>0</v>
      </c>
      <c r="T45" s="224"/>
    </row>
    <row r="46" spans="1:26" ht="14.25" customHeight="1" thickBot="1" x14ac:dyDescent="0.3">
      <c r="A46" s="677"/>
      <c r="B46" s="677"/>
      <c r="C46" s="677"/>
      <c r="D46" s="677"/>
      <c r="E46" s="677"/>
      <c r="F46" s="677"/>
      <c r="G46" s="677"/>
      <c r="H46" s="225"/>
      <c r="I46" s="226"/>
      <c r="J46" s="227"/>
      <c r="K46" s="228"/>
      <c r="L46" s="225"/>
      <c r="M46" s="227"/>
      <c r="N46" s="228"/>
      <c r="O46" s="225"/>
      <c r="P46" s="227"/>
      <c r="Q46" s="228"/>
      <c r="T46" s="226"/>
      <c r="U46" s="141"/>
      <c r="V46" s="141"/>
      <c r="W46" s="141"/>
      <c r="X46" s="141"/>
      <c r="Y46" s="141"/>
      <c r="Z46" s="141"/>
    </row>
    <row r="47" spans="1:26" ht="12.5" x14ac:dyDescent="0.25">
      <c r="A47" s="664" t="s">
        <v>47</v>
      </c>
      <c r="B47" s="665"/>
      <c r="C47" s="665"/>
      <c r="D47" s="665"/>
      <c r="E47" s="665"/>
      <c r="F47" s="665"/>
      <c r="G47" s="665"/>
      <c r="H47" s="665"/>
      <c r="I47" s="665"/>
      <c r="J47" s="665"/>
      <c r="K47" s="665"/>
      <c r="L47" s="665"/>
      <c r="M47" s="665"/>
      <c r="N47" s="665"/>
      <c r="O47" s="665"/>
      <c r="P47" s="665"/>
      <c r="Q47" s="665"/>
      <c r="R47" s="665"/>
      <c r="S47" s="665"/>
      <c r="T47" s="666"/>
      <c r="U47" s="141"/>
      <c r="V47" s="141"/>
      <c r="W47" s="141"/>
      <c r="X47" s="141"/>
      <c r="Y47" s="141"/>
      <c r="Z47" s="141"/>
    </row>
    <row r="48" spans="1:26" thickBot="1" x14ac:dyDescent="0.3">
      <c r="A48" s="667"/>
      <c r="B48" s="668"/>
      <c r="C48" s="668"/>
      <c r="D48" s="668"/>
      <c r="E48" s="668"/>
      <c r="F48" s="668"/>
      <c r="G48" s="668"/>
      <c r="H48" s="668"/>
      <c r="I48" s="668"/>
      <c r="J48" s="668"/>
      <c r="K48" s="668"/>
      <c r="L48" s="668"/>
      <c r="M48" s="668"/>
      <c r="N48" s="668"/>
      <c r="O48" s="668"/>
      <c r="P48" s="668"/>
      <c r="Q48" s="668"/>
      <c r="R48" s="668"/>
      <c r="S48" s="668"/>
      <c r="T48" s="669"/>
      <c r="U48" s="141"/>
      <c r="V48" s="141"/>
      <c r="W48" s="141"/>
      <c r="X48" s="141"/>
      <c r="Y48" s="141"/>
      <c r="Z48" s="141"/>
    </row>
    <row r="49" spans="1:26" x14ac:dyDescent="0.25">
      <c r="A49" s="141"/>
      <c r="B49" s="141"/>
      <c r="C49" s="141"/>
      <c r="D49" s="141"/>
      <c r="E49" s="141"/>
      <c r="F49" s="226"/>
      <c r="G49" s="227"/>
      <c r="H49" s="228"/>
      <c r="I49" s="225"/>
      <c r="J49" s="227"/>
      <c r="K49" s="228"/>
      <c r="L49" s="225"/>
      <c r="M49" s="227"/>
      <c r="N49" s="228"/>
      <c r="O49" s="225"/>
      <c r="P49" s="227"/>
      <c r="Q49" s="228"/>
      <c r="T49" s="226"/>
      <c r="U49" s="141"/>
      <c r="V49" s="141"/>
      <c r="W49" s="141"/>
      <c r="X49" s="141"/>
      <c r="Y49" s="141"/>
      <c r="Z49" s="141"/>
    </row>
    <row r="50" spans="1:26" x14ac:dyDescent="0.25">
      <c r="A50" s="141"/>
      <c r="B50" s="141"/>
      <c r="C50" s="141"/>
      <c r="D50" s="141"/>
      <c r="E50" s="141"/>
      <c r="F50" s="226"/>
      <c r="G50" s="227"/>
      <c r="H50" s="228"/>
      <c r="I50" s="225"/>
      <c r="J50" s="227"/>
      <c r="K50" s="228"/>
      <c r="L50" s="225"/>
      <c r="M50" s="227"/>
      <c r="N50" s="228"/>
      <c r="O50" s="225"/>
      <c r="P50" s="227"/>
      <c r="Q50" s="228"/>
      <c r="T50" s="226"/>
    </row>
    <row r="51" spans="1:26" x14ac:dyDescent="0.25">
      <c r="A51" s="141"/>
      <c r="B51" s="141"/>
      <c r="C51" s="141"/>
      <c r="D51" s="141"/>
      <c r="E51" s="141"/>
      <c r="F51" s="226"/>
      <c r="G51" s="227"/>
      <c r="H51" s="228"/>
      <c r="I51" s="225"/>
      <c r="J51" s="227"/>
      <c r="K51" s="228"/>
      <c r="L51" s="225"/>
      <c r="M51" s="227"/>
      <c r="N51" s="228"/>
      <c r="O51" s="225"/>
      <c r="P51" s="227"/>
      <c r="Q51" s="228"/>
      <c r="T51" s="226"/>
    </row>
    <row r="52" spans="1:26" x14ac:dyDescent="0.25">
      <c r="A52" s="141"/>
      <c r="B52" s="141"/>
      <c r="C52" s="141"/>
      <c r="D52" s="141"/>
      <c r="E52" s="141"/>
      <c r="F52" s="226"/>
      <c r="G52" s="227"/>
      <c r="H52" s="228"/>
      <c r="I52" s="225"/>
      <c r="J52" s="227"/>
      <c r="K52" s="228"/>
      <c r="L52" s="225"/>
      <c r="M52" s="227"/>
      <c r="N52" s="228"/>
      <c r="O52" s="225"/>
      <c r="P52" s="227"/>
      <c r="Q52" s="228"/>
      <c r="T52" s="226"/>
    </row>
    <row r="53" spans="1:26" x14ac:dyDescent="0.25">
      <c r="A53" s="141"/>
      <c r="B53" s="141"/>
      <c r="C53" s="141"/>
      <c r="D53" s="141"/>
      <c r="E53" s="141"/>
      <c r="F53" s="226"/>
      <c r="G53" s="227"/>
      <c r="H53" s="228"/>
      <c r="I53" s="225"/>
      <c r="J53" s="227"/>
      <c r="K53" s="228"/>
      <c r="L53" s="225"/>
      <c r="M53" s="227"/>
      <c r="N53" s="228"/>
      <c r="O53" s="225"/>
      <c r="P53" s="227"/>
      <c r="Q53" s="228"/>
      <c r="T53" s="226"/>
    </row>
    <row r="54" spans="1:26" x14ac:dyDescent="0.25">
      <c r="A54" s="141"/>
      <c r="B54" s="141"/>
      <c r="C54" s="141"/>
      <c r="D54" s="141"/>
      <c r="E54" s="141"/>
      <c r="F54" s="226"/>
      <c r="G54" s="227"/>
      <c r="H54" s="228"/>
      <c r="I54" s="225"/>
      <c r="J54" s="227"/>
      <c r="K54" s="228"/>
      <c r="L54" s="225"/>
      <c r="M54" s="227"/>
      <c r="N54" s="228"/>
      <c r="O54" s="225"/>
      <c r="P54" s="227"/>
      <c r="Q54" s="228"/>
      <c r="T54" s="226"/>
    </row>
    <row r="55" spans="1:26" x14ac:dyDescent="0.25">
      <c r="A55" s="141"/>
      <c r="B55" s="141"/>
      <c r="C55" s="141"/>
      <c r="D55" s="141"/>
      <c r="E55" s="141"/>
      <c r="F55" s="226"/>
      <c r="G55" s="227"/>
      <c r="H55" s="228"/>
      <c r="I55" s="225"/>
      <c r="J55" s="227"/>
      <c r="K55" s="228"/>
      <c r="L55" s="225"/>
      <c r="M55" s="227"/>
      <c r="N55" s="228"/>
      <c r="O55" s="225"/>
      <c r="P55" s="227"/>
      <c r="Q55" s="228"/>
      <c r="T55" s="226"/>
    </row>
    <row r="56" spans="1:26" x14ac:dyDescent="0.25">
      <c r="A56" s="141"/>
      <c r="B56" s="141"/>
      <c r="C56" s="141"/>
      <c r="D56" s="141"/>
      <c r="E56" s="141"/>
      <c r="F56" s="226"/>
      <c r="G56" s="227"/>
      <c r="H56" s="228"/>
      <c r="I56" s="225"/>
      <c r="J56" s="227"/>
      <c r="K56" s="228"/>
      <c r="L56" s="225"/>
      <c r="M56" s="227"/>
      <c r="N56" s="228"/>
      <c r="O56" s="225"/>
      <c r="P56" s="227"/>
      <c r="Q56" s="228"/>
      <c r="T56" s="226"/>
    </row>
    <row r="57" spans="1:26" x14ac:dyDescent="0.25">
      <c r="A57" s="141"/>
      <c r="B57" s="141"/>
      <c r="C57" s="141"/>
      <c r="D57" s="141"/>
      <c r="E57" s="141"/>
      <c r="F57" s="226"/>
      <c r="G57" s="227"/>
      <c r="H57" s="228"/>
      <c r="I57" s="225"/>
      <c r="J57" s="227"/>
      <c r="K57" s="228"/>
      <c r="L57" s="225"/>
      <c r="M57" s="227"/>
      <c r="N57" s="228"/>
      <c r="O57" s="225"/>
      <c r="P57" s="227"/>
      <c r="Q57" s="228"/>
      <c r="T57" s="226"/>
    </row>
    <row r="58" spans="1:26" x14ac:dyDescent="0.25">
      <c r="A58" s="141"/>
      <c r="B58" s="141"/>
      <c r="C58" s="141"/>
      <c r="D58" s="141"/>
      <c r="E58" s="141"/>
      <c r="F58" s="226"/>
      <c r="G58" s="227"/>
      <c r="H58" s="228"/>
      <c r="I58" s="225"/>
      <c r="J58" s="227"/>
      <c r="K58" s="228"/>
      <c r="L58" s="225"/>
      <c r="M58" s="227"/>
      <c r="N58" s="228"/>
      <c r="O58" s="225"/>
      <c r="P58" s="227"/>
      <c r="Q58" s="228"/>
      <c r="T58" s="226"/>
    </row>
    <row r="59" spans="1:26" x14ac:dyDescent="0.25">
      <c r="A59" s="141"/>
      <c r="B59" s="141"/>
      <c r="C59" s="141"/>
      <c r="D59" s="141"/>
      <c r="E59" s="141"/>
      <c r="F59" s="226"/>
      <c r="G59" s="227"/>
      <c r="H59" s="228"/>
      <c r="I59" s="225"/>
      <c r="J59" s="227"/>
      <c r="K59" s="228"/>
      <c r="L59" s="225"/>
      <c r="M59" s="227"/>
      <c r="N59" s="228"/>
      <c r="O59" s="225"/>
      <c r="P59" s="227"/>
      <c r="Q59" s="228"/>
      <c r="T59" s="226"/>
    </row>
    <row r="60" spans="1:26" x14ac:dyDescent="0.25">
      <c r="A60" s="141"/>
      <c r="B60" s="141"/>
      <c r="C60" s="141"/>
      <c r="D60" s="141"/>
      <c r="E60" s="141"/>
      <c r="F60" s="226"/>
      <c r="G60" s="227"/>
      <c r="H60" s="228"/>
      <c r="I60" s="225"/>
      <c r="J60" s="227"/>
      <c r="K60" s="228"/>
      <c r="L60" s="225"/>
      <c r="M60" s="227"/>
      <c r="N60" s="228"/>
      <c r="O60" s="225"/>
      <c r="P60" s="227"/>
      <c r="Q60" s="228"/>
      <c r="T60" s="226"/>
    </row>
    <row r="61" spans="1:26" x14ac:dyDescent="0.25">
      <c r="A61" s="141"/>
      <c r="B61" s="141"/>
      <c r="C61" s="141"/>
      <c r="D61" s="141"/>
      <c r="E61" s="141"/>
      <c r="F61" s="226"/>
      <c r="G61" s="227"/>
      <c r="H61" s="228"/>
      <c r="I61" s="225"/>
      <c r="J61" s="227"/>
      <c r="K61" s="228"/>
      <c r="L61" s="225"/>
      <c r="M61" s="227"/>
      <c r="N61" s="228"/>
      <c r="O61" s="225"/>
      <c r="P61" s="227"/>
      <c r="Q61" s="228"/>
      <c r="T61" s="226"/>
    </row>
  </sheetData>
  <sheetProtection algorithmName="SHA-512" hashValue="d+q84aCi5J9MY9zngs/+PBfmuoCFEosNX6l5ADR05qIJwwCKKTOJSmgi1oOqpTVjjVL2hjLAYgj3R3ufoTaTZQ==" saltValue="jMOAiEslR5MXN+xNiYWvdQ==" spinCount="100000" sheet="1" formatCells="0" formatColumns="0" formatRows="0" insertRows="0" deleteRows="0"/>
  <customSheetViews>
    <customSheetView guid="{D7FF18E2-A72D-4088-BD59-9D74A43C39A8}" scale="85" showPageBreaks="1" fitToPage="1" printArea="1" topLeftCell="A8">
      <selection activeCell="D26" sqref="D26"/>
      <pageMargins left="0" right="0" top="0" bottom="0" header="0" footer="0"/>
      <printOptions horizontalCentered="1"/>
      <pageSetup scale="82" fitToHeight="3" orientation="landscape" r:id="rId1"/>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 right="0" top="0" bottom="0" header="0" footer="0"/>
      <printOptions horizontalCentered="1"/>
      <pageSetup scale="82" fitToHeight="3" orientation="landscape" r:id="rId2"/>
      <headerFooter alignWithMargins="0">
        <oddFooter>&amp;La. Personnel&amp;R Page &amp;P of &amp;N</oddFooter>
      </headerFooter>
    </customSheetView>
    <customSheetView guid="{712CE29F-EFCA-4968-A7C5-599F87319D6A}" scale="85" fitToPage="1">
      <selection activeCell="D26" sqref="D26"/>
      <pageMargins left="0" right="0" top="0" bottom="0" header="0" footer="0"/>
      <printOptions horizontalCentered="1"/>
      <pageSetup scale="82" fitToHeight="3" orientation="landscape" r:id="rId3"/>
      <headerFooter alignWithMargins="0">
        <oddFooter>&amp;La. Personnel&amp;R Page &amp;P of &amp;N</oddFooter>
      </headerFooter>
    </customSheetView>
    <customSheetView guid="{6588CF8C-0BB8-4786-9A46-0A2D10254132}" scale="85" showPageBreaks="1" fitToPage="1" printArea="1">
      <selection activeCell="J11" sqref="J11"/>
      <pageMargins left="0" right="0" top="0" bottom="0" header="0" footer="0"/>
      <printOptions horizontalCentered="1"/>
      <pageSetup scale="82" fitToHeight="3" orientation="landscape" r:id="rId4"/>
      <headerFooter alignWithMargins="0">
        <oddFooter>&amp;La. Personnel&amp;R Page &amp;P of &amp;N</oddFooter>
      </headerFooter>
    </customSheetView>
    <customSheetView guid="{D5CEF8EB-A9A7-4458-BF65-8F18E34CBA87}" scale="85" showPageBreaks="1" fitToPage="1" printArea="1">
      <selection activeCell="L1" sqref="L1:N1"/>
      <pageMargins left="0" right="0" top="0" bottom="0" header="0" footer="0"/>
      <printOptions horizontalCentered="1"/>
      <pageSetup scale="82" fitToHeight="3" orientation="landscape" r:id="rId5"/>
      <headerFooter alignWithMargins="0">
        <oddFooter>&amp;La. Personnel&amp;R Page &amp;P of &amp;N</oddFooter>
      </headerFooter>
    </customSheetView>
    <customSheetView guid="{BF352FCE-C1BE-4B84-9561-6030FEF6A15F}" scale="90" showPageBreaks="1" fitToPage="1" printArea="1">
      <selection activeCell="L1" sqref="L1:N1"/>
      <pageMargins left="0" right="0" top="0" bottom="0" header="0" footer="0"/>
      <printOptions horizontalCentered="1"/>
      <pageSetup scale="80" orientation="landscape" r:id="rId6"/>
      <headerFooter alignWithMargins="0">
        <oddFooter>&amp;La. Personnel&amp;R Page &amp;P of &amp;N</oddFooter>
      </headerFooter>
    </customSheetView>
  </customSheetViews>
  <mergeCells count="19">
    <mergeCell ref="A47:T48"/>
    <mergeCell ref="B6:B7"/>
    <mergeCell ref="A3:T4"/>
    <mergeCell ref="A46:G46"/>
    <mergeCell ref="A6:A7"/>
    <mergeCell ref="T6:T7"/>
    <mergeCell ref="S6:S7"/>
    <mergeCell ref="O6:Q6"/>
    <mergeCell ref="L6:N6"/>
    <mergeCell ref="I6:K6"/>
    <mergeCell ref="F6:H6"/>
    <mergeCell ref="R6:R7"/>
    <mergeCell ref="A43:B43"/>
    <mergeCell ref="A44:B44"/>
    <mergeCell ref="A45:B45"/>
    <mergeCell ref="C6:E6"/>
    <mergeCell ref="A2:T2"/>
    <mergeCell ref="R1:T1"/>
    <mergeCell ref="A1:B1"/>
  </mergeCells>
  <phoneticPr fontId="3" type="noConversion"/>
  <printOptions horizontalCentered="1"/>
  <pageMargins left="0.5" right="0.5" top="0.25" bottom="0.25" header="0.5" footer="0.5"/>
  <pageSetup scale="79" orientation="landscape" horizontalDpi="300" verticalDpi="300" r:id="rId7"/>
  <headerFooter alignWithMargins="0"/>
  <ignoredErrors>
    <ignoredError sqref="H9 H8 K8:K9 N8:N9 Q8:S9"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696199B9-DDCC-4270-881E-180AB4DB29B2}">
          <x14:formula1>
            <xm:f>'Instructions and Summary'!$A$27:$A$28</xm:f>
          </x14:formula1>
          <xm:sqref>A8:A42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AA107"/>
  <sheetViews>
    <sheetView showGridLines="0" zoomScaleNormal="100" workbookViewId="0">
      <selection activeCell="A4" sqref="A4"/>
    </sheetView>
  </sheetViews>
  <sheetFormatPr defaultColWidth="9.1796875" defaultRowHeight="12.5" x14ac:dyDescent="0.25"/>
  <cols>
    <col min="1" max="1" width="44.54296875" style="149" bestFit="1" customWidth="1"/>
    <col min="2" max="2" width="38.81640625" style="149" customWidth="1"/>
    <col min="3" max="3" width="17.81640625" style="149" customWidth="1"/>
    <col min="4" max="4" width="9.1796875" style="149" customWidth="1"/>
    <col min="5" max="5" width="8.81640625" style="149" customWidth="1"/>
    <col min="6" max="6" width="18.1796875" style="149" bestFit="1" customWidth="1"/>
    <col min="7" max="7" width="9.1796875" style="149" bestFit="1" customWidth="1"/>
    <col min="8" max="8" width="9" style="149" bestFit="1" customWidth="1"/>
    <col min="9" max="9" width="18.1796875" style="149" bestFit="1" customWidth="1"/>
    <col min="10" max="10" width="9.1796875" style="149" bestFit="1" customWidth="1"/>
    <col min="11" max="11" width="8.81640625" style="149" customWidth="1"/>
    <col min="12" max="12" width="18.1796875" style="149" bestFit="1" customWidth="1"/>
    <col min="13" max="13" width="9.1796875" style="149" bestFit="1" customWidth="1"/>
    <col min="14" max="14" width="9.453125" style="149" customWidth="1"/>
    <col min="15" max="15" width="18.1796875" style="149" bestFit="1" customWidth="1"/>
    <col min="16" max="16" width="9.1796875" style="149" bestFit="1" customWidth="1"/>
    <col min="17" max="17" width="9.54296875" style="149" customWidth="1"/>
    <col min="18" max="18" width="21.54296875" style="149" bestFit="1" customWidth="1"/>
    <col min="19" max="19" width="9.1796875" style="149"/>
    <col min="20" max="20" width="31" style="149" bestFit="1" customWidth="1"/>
    <col min="21" max="16384" width="9.1796875" style="149"/>
  </cols>
  <sheetData>
    <row r="1" spans="1:22" s="153" customFormat="1" ht="10" x14ac:dyDescent="0.25">
      <c r="A1" s="663" t="s">
        <v>48</v>
      </c>
      <c r="B1" s="663"/>
      <c r="C1" s="663"/>
      <c r="D1" s="663"/>
      <c r="E1" s="663"/>
      <c r="F1" s="663"/>
      <c r="G1" s="663"/>
      <c r="H1" s="663"/>
      <c r="I1" s="663"/>
      <c r="J1" s="663"/>
      <c r="K1" s="663"/>
      <c r="L1" s="663"/>
      <c r="M1" s="663"/>
      <c r="N1" s="663"/>
      <c r="O1" s="184"/>
      <c r="P1" s="184"/>
      <c r="Q1" s="184"/>
      <c r="R1" s="140"/>
      <c r="S1" s="184"/>
      <c r="T1" s="184"/>
    </row>
    <row r="2" spans="1:22" s="185" customFormat="1" ht="18.5" thickBot="1" x14ac:dyDescent="0.3">
      <c r="A2" s="661" t="s">
        <v>32</v>
      </c>
      <c r="B2" s="661"/>
      <c r="C2" s="661"/>
      <c r="D2" s="661"/>
      <c r="E2" s="661"/>
      <c r="F2" s="661"/>
      <c r="G2" s="661"/>
      <c r="H2" s="661"/>
      <c r="I2" s="661"/>
      <c r="J2" s="661"/>
      <c r="K2" s="661"/>
      <c r="L2" s="661"/>
      <c r="M2" s="661"/>
      <c r="N2" s="661"/>
      <c r="O2" s="661"/>
      <c r="P2" s="661"/>
      <c r="Q2" s="661"/>
      <c r="R2" s="661"/>
      <c r="S2" s="235"/>
      <c r="T2" s="235"/>
      <c r="U2" s="236"/>
      <c r="V2" s="236"/>
    </row>
    <row r="3" spans="1:22" s="185" customFormat="1" ht="127.5" customHeight="1" thickBot="1" x14ac:dyDescent="0.3">
      <c r="A3" s="692" t="s">
        <v>401</v>
      </c>
      <c r="B3" s="693"/>
      <c r="C3" s="693"/>
      <c r="D3" s="693"/>
      <c r="E3" s="693"/>
      <c r="F3" s="693"/>
      <c r="G3" s="693"/>
      <c r="H3" s="693"/>
      <c r="I3" s="693"/>
      <c r="J3" s="693"/>
      <c r="K3" s="693"/>
      <c r="L3" s="693"/>
      <c r="M3" s="693"/>
      <c r="N3" s="693"/>
      <c r="O3" s="693"/>
      <c r="P3" s="693"/>
      <c r="Q3" s="693"/>
      <c r="R3" s="694"/>
      <c r="S3" s="237"/>
      <c r="T3" s="237"/>
    </row>
    <row r="4" spans="1:22" s="185" customFormat="1" ht="10.5" customHeight="1" thickBot="1" x14ac:dyDescent="0.3">
      <c r="A4" s="237"/>
      <c r="B4" s="237"/>
      <c r="C4" s="237"/>
      <c r="D4" s="237"/>
      <c r="E4" s="237"/>
      <c r="F4" s="237"/>
      <c r="G4" s="237"/>
      <c r="H4" s="237"/>
      <c r="I4" s="237"/>
      <c r="J4" s="237"/>
      <c r="K4" s="237"/>
      <c r="L4" s="237"/>
      <c r="M4" s="237"/>
      <c r="N4" s="237"/>
      <c r="O4" s="237"/>
      <c r="P4" s="237"/>
      <c r="Q4" s="237"/>
      <c r="R4" s="237"/>
      <c r="S4" s="237"/>
      <c r="T4" s="237"/>
    </row>
    <row r="5" spans="1:22" s="145" customFormat="1" ht="14" x14ac:dyDescent="0.25">
      <c r="A5" s="709" t="s">
        <v>49</v>
      </c>
      <c r="B5" s="711" t="s">
        <v>71</v>
      </c>
      <c r="C5" s="705" t="s">
        <v>10</v>
      </c>
      <c r="D5" s="705"/>
      <c r="E5" s="705"/>
      <c r="F5" s="705" t="s">
        <v>14</v>
      </c>
      <c r="G5" s="705"/>
      <c r="H5" s="705"/>
      <c r="I5" s="705" t="s">
        <v>17</v>
      </c>
      <c r="J5" s="705"/>
      <c r="K5" s="705"/>
      <c r="L5" s="705" t="s">
        <v>19</v>
      </c>
      <c r="M5" s="705"/>
      <c r="N5" s="705"/>
      <c r="O5" s="705" t="s">
        <v>21</v>
      </c>
      <c r="P5" s="705"/>
      <c r="Q5" s="706"/>
      <c r="R5" s="707" t="s">
        <v>72</v>
      </c>
      <c r="S5" s="238"/>
    </row>
    <row r="6" spans="1:22" s="145" customFormat="1" ht="14.5" thickBot="1" x14ac:dyDescent="0.3">
      <c r="A6" s="710"/>
      <c r="B6" s="712"/>
      <c r="C6" s="239" t="s">
        <v>73</v>
      </c>
      <c r="D6" s="239" t="s">
        <v>74</v>
      </c>
      <c r="E6" s="239" t="s">
        <v>23</v>
      </c>
      <c r="F6" s="239" t="s">
        <v>73</v>
      </c>
      <c r="G6" s="239" t="s">
        <v>74</v>
      </c>
      <c r="H6" s="239" t="s">
        <v>23</v>
      </c>
      <c r="I6" s="240" t="s">
        <v>73</v>
      </c>
      <c r="J6" s="240" t="s">
        <v>74</v>
      </c>
      <c r="K6" s="240" t="s">
        <v>23</v>
      </c>
      <c r="L6" s="240" t="s">
        <v>73</v>
      </c>
      <c r="M6" s="240" t="s">
        <v>74</v>
      </c>
      <c r="N6" s="240" t="s">
        <v>23</v>
      </c>
      <c r="O6" s="240" t="s">
        <v>73</v>
      </c>
      <c r="P6" s="240" t="s">
        <v>74</v>
      </c>
      <c r="Q6" s="241" t="s">
        <v>23</v>
      </c>
      <c r="R6" s="708"/>
    </row>
    <row r="7" spans="1:22" s="145" customFormat="1" ht="14" x14ac:dyDescent="0.25">
      <c r="A7" s="196" t="s">
        <v>30</v>
      </c>
      <c r="B7" s="197" t="s">
        <v>56</v>
      </c>
      <c r="C7" s="570" t="s">
        <v>76</v>
      </c>
      <c r="D7" s="466">
        <v>0.2</v>
      </c>
      <c r="E7" s="596" t="s">
        <v>372</v>
      </c>
      <c r="F7" s="200" t="s">
        <v>57</v>
      </c>
      <c r="G7" s="466">
        <v>0.2</v>
      </c>
      <c r="H7" s="467" t="s">
        <v>75</v>
      </c>
      <c r="I7" s="92" t="s">
        <v>58</v>
      </c>
      <c r="J7" s="466">
        <v>0.2</v>
      </c>
      <c r="K7" s="467" t="s">
        <v>147</v>
      </c>
      <c r="L7" s="92" t="s">
        <v>59</v>
      </c>
      <c r="M7" s="466">
        <v>0.2</v>
      </c>
      <c r="N7" s="467" t="s">
        <v>375</v>
      </c>
      <c r="O7" s="92" t="s">
        <v>60</v>
      </c>
      <c r="P7" s="466">
        <v>0.2</v>
      </c>
      <c r="Q7" s="598" t="s">
        <v>378</v>
      </c>
      <c r="R7" s="468" t="s">
        <v>376</v>
      </c>
      <c r="T7" s="597"/>
    </row>
    <row r="8" spans="1:22" s="145" customFormat="1" ht="14" x14ac:dyDescent="0.25">
      <c r="A8" s="205" t="s">
        <v>31</v>
      </c>
      <c r="B8" s="206" t="s">
        <v>63</v>
      </c>
      <c r="C8" s="571" t="s">
        <v>65</v>
      </c>
      <c r="D8" s="469">
        <v>0.15</v>
      </c>
      <c r="E8" s="596" t="s">
        <v>373</v>
      </c>
      <c r="F8" s="209" t="s">
        <v>64</v>
      </c>
      <c r="G8" s="469">
        <v>0.15</v>
      </c>
      <c r="H8" s="470" t="s">
        <v>374</v>
      </c>
      <c r="I8" s="91" t="s">
        <v>65</v>
      </c>
      <c r="J8" s="469">
        <v>0.15</v>
      </c>
      <c r="K8" s="470" t="s">
        <v>373</v>
      </c>
      <c r="L8" s="91" t="s">
        <v>65</v>
      </c>
      <c r="M8" s="469">
        <v>0.15</v>
      </c>
      <c r="N8" s="470" t="s">
        <v>373</v>
      </c>
      <c r="O8" s="91" t="s">
        <v>65</v>
      </c>
      <c r="P8" s="469">
        <v>0.15</v>
      </c>
      <c r="Q8" s="470" t="s">
        <v>373</v>
      </c>
      <c r="R8" s="471" t="s">
        <v>377</v>
      </c>
      <c r="T8" s="597"/>
    </row>
    <row r="9" spans="1:22" s="145" customFormat="1" ht="14" x14ac:dyDescent="0.25">
      <c r="A9" s="472">
        <f>'a. Personnel'!A10</f>
        <v>0</v>
      </c>
      <c r="B9" s="473">
        <f>'a. Personnel'!B10</f>
        <v>0</v>
      </c>
      <c r="C9" s="474">
        <f>'a. Personnel'!E10</f>
        <v>0</v>
      </c>
      <c r="D9" s="475"/>
      <c r="E9" s="474">
        <f>C9*D9</f>
        <v>0</v>
      </c>
      <c r="F9" s="474">
        <f>'a. Personnel'!H10</f>
        <v>0</v>
      </c>
      <c r="G9" s="475"/>
      <c r="H9" s="474">
        <f>G9*F9</f>
        <v>0</v>
      </c>
      <c r="I9" s="474">
        <f>'a. Personnel'!K10</f>
        <v>0</v>
      </c>
      <c r="J9" s="475"/>
      <c r="K9" s="474">
        <f>I9*J9</f>
        <v>0</v>
      </c>
      <c r="L9" s="474">
        <f>'a. Personnel'!N10</f>
        <v>0</v>
      </c>
      <c r="M9" s="475"/>
      <c r="N9" s="474">
        <f>L9*M9</f>
        <v>0</v>
      </c>
      <c r="O9" s="474">
        <f>'a. Personnel'!Q10</f>
        <v>0</v>
      </c>
      <c r="P9" s="475"/>
      <c r="Q9" s="476">
        <f>O9*P9</f>
        <v>0</v>
      </c>
      <c r="R9" s="477">
        <f>SUM(E9+H9+K9+N9+Q9)</f>
        <v>0</v>
      </c>
    </row>
    <row r="10" spans="1:22" s="145" customFormat="1" ht="14" x14ac:dyDescent="0.25">
      <c r="A10" s="472">
        <f>'a. Personnel'!A11</f>
        <v>0</v>
      </c>
      <c r="B10" s="473">
        <f>'a. Personnel'!B11</f>
        <v>0</v>
      </c>
      <c r="C10" s="474">
        <f>'a. Personnel'!E11</f>
        <v>0</v>
      </c>
      <c r="D10" s="475"/>
      <c r="E10" s="474">
        <f t="shared" ref="E10:E35" si="0">C10*D10</f>
        <v>0</v>
      </c>
      <c r="F10" s="474">
        <f>'a. Personnel'!H11</f>
        <v>0</v>
      </c>
      <c r="G10" s="475"/>
      <c r="H10" s="474">
        <f t="shared" ref="H10:H35" si="1">G10*F10</f>
        <v>0</v>
      </c>
      <c r="I10" s="474">
        <f>'a. Personnel'!K11</f>
        <v>0</v>
      </c>
      <c r="J10" s="475"/>
      <c r="K10" s="474">
        <f t="shared" ref="K10:K35" si="2">I10*J10</f>
        <v>0</v>
      </c>
      <c r="L10" s="474">
        <f>'a. Personnel'!N11</f>
        <v>0</v>
      </c>
      <c r="M10" s="475"/>
      <c r="N10" s="474">
        <f t="shared" ref="N10:N35" si="3">L10*M10</f>
        <v>0</v>
      </c>
      <c r="O10" s="474">
        <f>'a. Personnel'!Q11</f>
        <v>0</v>
      </c>
      <c r="P10" s="475"/>
      <c r="Q10" s="476">
        <f t="shared" ref="Q10:Q35" si="4">O10*P10</f>
        <v>0</v>
      </c>
      <c r="R10" s="477">
        <f t="shared" ref="R10:R35" si="5">SUM(E10+H10+K10+N10+Q10)</f>
        <v>0</v>
      </c>
    </row>
    <row r="11" spans="1:22" s="145" customFormat="1" ht="14" x14ac:dyDescent="0.25">
      <c r="A11" s="472">
        <f>'a. Personnel'!A12</f>
        <v>0</v>
      </c>
      <c r="B11" s="473">
        <f>'a. Personnel'!B12</f>
        <v>0</v>
      </c>
      <c r="C11" s="474">
        <f>'a. Personnel'!E12</f>
        <v>0</v>
      </c>
      <c r="D11" s="475"/>
      <c r="E11" s="474">
        <f t="shared" si="0"/>
        <v>0</v>
      </c>
      <c r="F11" s="474">
        <f>'a. Personnel'!H12</f>
        <v>0</v>
      </c>
      <c r="G11" s="475"/>
      <c r="H11" s="474">
        <f t="shared" si="1"/>
        <v>0</v>
      </c>
      <c r="I11" s="474">
        <f>'a. Personnel'!K12</f>
        <v>0</v>
      </c>
      <c r="J11" s="475"/>
      <c r="K11" s="474">
        <f t="shared" si="2"/>
        <v>0</v>
      </c>
      <c r="L11" s="474">
        <f>'a. Personnel'!N12</f>
        <v>0</v>
      </c>
      <c r="M11" s="475"/>
      <c r="N11" s="474">
        <f t="shared" si="3"/>
        <v>0</v>
      </c>
      <c r="O11" s="474">
        <f>'a. Personnel'!Q12</f>
        <v>0</v>
      </c>
      <c r="P11" s="475"/>
      <c r="Q11" s="476">
        <f t="shared" si="4"/>
        <v>0</v>
      </c>
      <c r="R11" s="477">
        <f t="shared" si="5"/>
        <v>0</v>
      </c>
    </row>
    <row r="12" spans="1:22" s="145" customFormat="1" ht="14" x14ac:dyDescent="0.25">
      <c r="A12" s="472">
        <f>'a. Personnel'!A13</f>
        <v>0</v>
      </c>
      <c r="B12" s="473">
        <f>'a. Personnel'!B13</f>
        <v>0</v>
      </c>
      <c r="C12" s="474">
        <f>'a. Personnel'!E13</f>
        <v>0</v>
      </c>
      <c r="D12" s="475"/>
      <c r="E12" s="474">
        <f t="shared" si="0"/>
        <v>0</v>
      </c>
      <c r="F12" s="474">
        <f>'a. Personnel'!H13</f>
        <v>0</v>
      </c>
      <c r="G12" s="475"/>
      <c r="H12" s="474">
        <f t="shared" si="1"/>
        <v>0</v>
      </c>
      <c r="I12" s="474">
        <f>'a. Personnel'!K13</f>
        <v>0</v>
      </c>
      <c r="J12" s="475"/>
      <c r="K12" s="474">
        <f t="shared" si="2"/>
        <v>0</v>
      </c>
      <c r="L12" s="474">
        <f>'a. Personnel'!N13</f>
        <v>0</v>
      </c>
      <c r="M12" s="475"/>
      <c r="N12" s="474">
        <f t="shared" si="3"/>
        <v>0</v>
      </c>
      <c r="O12" s="474">
        <f>'a. Personnel'!Q13</f>
        <v>0</v>
      </c>
      <c r="P12" s="475"/>
      <c r="Q12" s="476">
        <f t="shared" si="4"/>
        <v>0</v>
      </c>
      <c r="R12" s="477">
        <f t="shared" si="5"/>
        <v>0</v>
      </c>
    </row>
    <row r="13" spans="1:22" s="145" customFormat="1" ht="14" x14ac:dyDescent="0.25">
      <c r="A13" s="472">
        <f>'a. Personnel'!A14</f>
        <v>0</v>
      </c>
      <c r="B13" s="473">
        <f>'a. Personnel'!B14</f>
        <v>0</v>
      </c>
      <c r="C13" s="474">
        <f>'a. Personnel'!E14</f>
        <v>0</v>
      </c>
      <c r="D13" s="475"/>
      <c r="E13" s="474">
        <f t="shared" si="0"/>
        <v>0</v>
      </c>
      <c r="F13" s="474">
        <f>'a. Personnel'!H14</f>
        <v>0</v>
      </c>
      <c r="G13" s="475"/>
      <c r="H13" s="474">
        <f t="shared" si="1"/>
        <v>0</v>
      </c>
      <c r="I13" s="474">
        <f>'a. Personnel'!K14</f>
        <v>0</v>
      </c>
      <c r="J13" s="475"/>
      <c r="K13" s="474">
        <f t="shared" si="2"/>
        <v>0</v>
      </c>
      <c r="L13" s="474">
        <f>'a. Personnel'!N14</f>
        <v>0</v>
      </c>
      <c r="M13" s="475"/>
      <c r="N13" s="474">
        <f t="shared" si="3"/>
        <v>0</v>
      </c>
      <c r="O13" s="474">
        <f>'a. Personnel'!Q14</f>
        <v>0</v>
      </c>
      <c r="P13" s="475"/>
      <c r="Q13" s="476">
        <f t="shared" si="4"/>
        <v>0</v>
      </c>
      <c r="R13" s="477">
        <f t="shared" si="5"/>
        <v>0</v>
      </c>
    </row>
    <row r="14" spans="1:22" s="145" customFormat="1" ht="14" x14ac:dyDescent="0.25">
      <c r="A14" s="472">
        <f>'a. Personnel'!A15</f>
        <v>0</v>
      </c>
      <c r="B14" s="473">
        <f>'a. Personnel'!B15</f>
        <v>0</v>
      </c>
      <c r="C14" s="474">
        <f>'a. Personnel'!E15</f>
        <v>0</v>
      </c>
      <c r="D14" s="475"/>
      <c r="E14" s="474">
        <f t="shared" si="0"/>
        <v>0</v>
      </c>
      <c r="F14" s="474">
        <f>'a. Personnel'!H15</f>
        <v>0</v>
      </c>
      <c r="G14" s="475"/>
      <c r="H14" s="474">
        <f t="shared" si="1"/>
        <v>0</v>
      </c>
      <c r="I14" s="474">
        <f>'a. Personnel'!K15</f>
        <v>0</v>
      </c>
      <c r="J14" s="475"/>
      <c r="K14" s="474">
        <f t="shared" si="2"/>
        <v>0</v>
      </c>
      <c r="L14" s="474">
        <f>'a. Personnel'!N15</f>
        <v>0</v>
      </c>
      <c r="M14" s="475"/>
      <c r="N14" s="474">
        <f t="shared" si="3"/>
        <v>0</v>
      </c>
      <c r="O14" s="474">
        <f>'a. Personnel'!Q15</f>
        <v>0</v>
      </c>
      <c r="P14" s="475"/>
      <c r="Q14" s="476">
        <f t="shared" si="4"/>
        <v>0</v>
      </c>
      <c r="R14" s="477">
        <f t="shared" si="5"/>
        <v>0</v>
      </c>
    </row>
    <row r="15" spans="1:22" s="145" customFormat="1" ht="14" x14ac:dyDescent="0.25">
      <c r="A15" s="472">
        <f>'a. Personnel'!A16</f>
        <v>0</v>
      </c>
      <c r="B15" s="473">
        <f>'a. Personnel'!B16</f>
        <v>0</v>
      </c>
      <c r="C15" s="474">
        <f>'a. Personnel'!E16</f>
        <v>0</v>
      </c>
      <c r="D15" s="475"/>
      <c r="E15" s="474">
        <f t="shared" si="0"/>
        <v>0</v>
      </c>
      <c r="F15" s="474">
        <f>'a. Personnel'!H16</f>
        <v>0</v>
      </c>
      <c r="G15" s="475"/>
      <c r="H15" s="474">
        <f t="shared" si="1"/>
        <v>0</v>
      </c>
      <c r="I15" s="474">
        <f>'a. Personnel'!K16</f>
        <v>0</v>
      </c>
      <c r="J15" s="475"/>
      <c r="K15" s="474">
        <f t="shared" si="2"/>
        <v>0</v>
      </c>
      <c r="L15" s="474">
        <f>'a. Personnel'!N16</f>
        <v>0</v>
      </c>
      <c r="M15" s="475"/>
      <c r="N15" s="474">
        <f t="shared" si="3"/>
        <v>0</v>
      </c>
      <c r="O15" s="474">
        <f>'a. Personnel'!Q16</f>
        <v>0</v>
      </c>
      <c r="P15" s="475"/>
      <c r="Q15" s="476">
        <f t="shared" si="4"/>
        <v>0</v>
      </c>
      <c r="R15" s="477">
        <f t="shared" si="5"/>
        <v>0</v>
      </c>
    </row>
    <row r="16" spans="1:22" s="145" customFormat="1" ht="14" x14ac:dyDescent="0.25">
      <c r="A16" s="472">
        <f>'a. Personnel'!A17</f>
        <v>0</v>
      </c>
      <c r="B16" s="473">
        <f>'a. Personnel'!B17</f>
        <v>0</v>
      </c>
      <c r="C16" s="474">
        <f>'a. Personnel'!E17</f>
        <v>0</v>
      </c>
      <c r="D16" s="475"/>
      <c r="E16" s="474">
        <f t="shared" si="0"/>
        <v>0</v>
      </c>
      <c r="F16" s="474">
        <f>'a. Personnel'!H17</f>
        <v>0</v>
      </c>
      <c r="G16" s="475"/>
      <c r="H16" s="474">
        <f t="shared" si="1"/>
        <v>0</v>
      </c>
      <c r="I16" s="474">
        <f>'a. Personnel'!K17</f>
        <v>0</v>
      </c>
      <c r="J16" s="475"/>
      <c r="K16" s="474">
        <f t="shared" si="2"/>
        <v>0</v>
      </c>
      <c r="L16" s="474">
        <f>'a. Personnel'!N17</f>
        <v>0</v>
      </c>
      <c r="M16" s="475"/>
      <c r="N16" s="474">
        <f t="shared" si="3"/>
        <v>0</v>
      </c>
      <c r="O16" s="474">
        <f>'a. Personnel'!Q17</f>
        <v>0</v>
      </c>
      <c r="P16" s="475"/>
      <c r="Q16" s="476">
        <f t="shared" si="4"/>
        <v>0</v>
      </c>
      <c r="R16" s="477">
        <f t="shared" si="5"/>
        <v>0</v>
      </c>
    </row>
    <row r="17" spans="1:18" s="145" customFormat="1" ht="14" x14ac:dyDescent="0.25">
      <c r="A17" s="472">
        <f>'a. Personnel'!A18</f>
        <v>0</v>
      </c>
      <c r="B17" s="473">
        <f>'a. Personnel'!B18</f>
        <v>0</v>
      </c>
      <c r="C17" s="474">
        <f>'a. Personnel'!E18</f>
        <v>0</v>
      </c>
      <c r="D17" s="475"/>
      <c r="E17" s="474">
        <f t="shared" si="0"/>
        <v>0</v>
      </c>
      <c r="F17" s="474">
        <f>'a. Personnel'!H18</f>
        <v>0</v>
      </c>
      <c r="G17" s="475"/>
      <c r="H17" s="474">
        <f t="shared" si="1"/>
        <v>0</v>
      </c>
      <c r="I17" s="474">
        <f>'a. Personnel'!K18</f>
        <v>0</v>
      </c>
      <c r="J17" s="475"/>
      <c r="K17" s="474">
        <f t="shared" si="2"/>
        <v>0</v>
      </c>
      <c r="L17" s="474">
        <f>'a. Personnel'!N18</f>
        <v>0</v>
      </c>
      <c r="M17" s="475"/>
      <c r="N17" s="474">
        <f t="shared" si="3"/>
        <v>0</v>
      </c>
      <c r="O17" s="474">
        <f>'a. Personnel'!Q18</f>
        <v>0</v>
      </c>
      <c r="P17" s="475"/>
      <c r="Q17" s="476">
        <f t="shared" si="4"/>
        <v>0</v>
      </c>
      <c r="R17" s="477">
        <f t="shared" si="5"/>
        <v>0</v>
      </c>
    </row>
    <row r="18" spans="1:18" s="145" customFormat="1" ht="14" x14ac:dyDescent="0.25">
      <c r="A18" s="472">
        <f>'a. Personnel'!A19</f>
        <v>0</v>
      </c>
      <c r="B18" s="473">
        <f>'a. Personnel'!B19</f>
        <v>0</v>
      </c>
      <c r="C18" s="474">
        <f>'a. Personnel'!E19</f>
        <v>0</v>
      </c>
      <c r="D18" s="475"/>
      <c r="E18" s="474">
        <f t="shared" si="0"/>
        <v>0</v>
      </c>
      <c r="F18" s="474">
        <f>'a. Personnel'!H19</f>
        <v>0</v>
      </c>
      <c r="G18" s="475"/>
      <c r="H18" s="474">
        <f t="shared" si="1"/>
        <v>0</v>
      </c>
      <c r="I18" s="474">
        <f>'a. Personnel'!K19</f>
        <v>0</v>
      </c>
      <c r="J18" s="475"/>
      <c r="K18" s="474">
        <f t="shared" si="2"/>
        <v>0</v>
      </c>
      <c r="L18" s="474">
        <f>'a. Personnel'!N19</f>
        <v>0</v>
      </c>
      <c r="M18" s="475"/>
      <c r="N18" s="474">
        <f t="shared" si="3"/>
        <v>0</v>
      </c>
      <c r="O18" s="474">
        <f>'a. Personnel'!Q19</f>
        <v>0</v>
      </c>
      <c r="P18" s="475"/>
      <c r="Q18" s="476">
        <f t="shared" si="4"/>
        <v>0</v>
      </c>
      <c r="R18" s="477">
        <f t="shared" si="5"/>
        <v>0</v>
      </c>
    </row>
    <row r="19" spans="1:18" s="145" customFormat="1" ht="14" x14ac:dyDescent="0.25">
      <c r="A19" s="472">
        <f>'a. Personnel'!A20</f>
        <v>0</v>
      </c>
      <c r="B19" s="473">
        <f>'a. Personnel'!B20</f>
        <v>0</v>
      </c>
      <c r="C19" s="474">
        <f>'a. Personnel'!E20</f>
        <v>0</v>
      </c>
      <c r="D19" s="475"/>
      <c r="E19" s="474">
        <f t="shared" si="0"/>
        <v>0</v>
      </c>
      <c r="F19" s="474">
        <f>'a. Personnel'!H20</f>
        <v>0</v>
      </c>
      <c r="G19" s="475"/>
      <c r="H19" s="474">
        <f t="shared" si="1"/>
        <v>0</v>
      </c>
      <c r="I19" s="474">
        <f>'a. Personnel'!K20</f>
        <v>0</v>
      </c>
      <c r="J19" s="475"/>
      <c r="K19" s="474">
        <f t="shared" si="2"/>
        <v>0</v>
      </c>
      <c r="L19" s="474">
        <f>'a. Personnel'!N20</f>
        <v>0</v>
      </c>
      <c r="M19" s="475"/>
      <c r="N19" s="474">
        <f t="shared" si="3"/>
        <v>0</v>
      </c>
      <c r="O19" s="474">
        <f>'a. Personnel'!Q20</f>
        <v>0</v>
      </c>
      <c r="P19" s="475"/>
      <c r="Q19" s="476">
        <f t="shared" si="4"/>
        <v>0</v>
      </c>
      <c r="R19" s="477">
        <f t="shared" si="5"/>
        <v>0</v>
      </c>
    </row>
    <row r="20" spans="1:18" s="145" customFormat="1" ht="14" x14ac:dyDescent="0.25">
      <c r="A20" s="472">
        <f>'a. Personnel'!A21</f>
        <v>0</v>
      </c>
      <c r="B20" s="473">
        <f>'a. Personnel'!B21</f>
        <v>0</v>
      </c>
      <c r="C20" s="474">
        <f>'a. Personnel'!E21</f>
        <v>0</v>
      </c>
      <c r="D20" s="475"/>
      <c r="E20" s="474">
        <f t="shared" si="0"/>
        <v>0</v>
      </c>
      <c r="F20" s="474">
        <f>'a. Personnel'!H21</f>
        <v>0</v>
      </c>
      <c r="G20" s="475"/>
      <c r="H20" s="474">
        <f t="shared" si="1"/>
        <v>0</v>
      </c>
      <c r="I20" s="474">
        <f>'a. Personnel'!K21</f>
        <v>0</v>
      </c>
      <c r="J20" s="475"/>
      <c r="K20" s="474">
        <f t="shared" si="2"/>
        <v>0</v>
      </c>
      <c r="L20" s="474">
        <f>'a. Personnel'!N21</f>
        <v>0</v>
      </c>
      <c r="M20" s="475"/>
      <c r="N20" s="474">
        <f t="shared" si="3"/>
        <v>0</v>
      </c>
      <c r="O20" s="474">
        <f>'a. Personnel'!Q21</f>
        <v>0</v>
      </c>
      <c r="P20" s="475"/>
      <c r="Q20" s="476">
        <f t="shared" si="4"/>
        <v>0</v>
      </c>
      <c r="R20" s="477">
        <f t="shared" si="5"/>
        <v>0</v>
      </c>
    </row>
    <row r="21" spans="1:18" s="145" customFormat="1" ht="14" x14ac:dyDescent="0.25">
      <c r="A21" s="472">
        <f>'a. Personnel'!A22</f>
        <v>0</v>
      </c>
      <c r="B21" s="473">
        <f>'a. Personnel'!B22</f>
        <v>0</v>
      </c>
      <c r="C21" s="474">
        <f>'a. Personnel'!E22</f>
        <v>0</v>
      </c>
      <c r="D21" s="475"/>
      <c r="E21" s="474">
        <f t="shared" si="0"/>
        <v>0</v>
      </c>
      <c r="F21" s="474">
        <f>'a. Personnel'!H22</f>
        <v>0</v>
      </c>
      <c r="G21" s="475"/>
      <c r="H21" s="474">
        <f t="shared" si="1"/>
        <v>0</v>
      </c>
      <c r="I21" s="474">
        <f>'a. Personnel'!K22</f>
        <v>0</v>
      </c>
      <c r="J21" s="475"/>
      <c r="K21" s="474">
        <f t="shared" si="2"/>
        <v>0</v>
      </c>
      <c r="L21" s="474">
        <f>'a. Personnel'!N22</f>
        <v>0</v>
      </c>
      <c r="M21" s="475"/>
      <c r="N21" s="474">
        <f t="shared" si="3"/>
        <v>0</v>
      </c>
      <c r="O21" s="474">
        <f>'a. Personnel'!Q22</f>
        <v>0</v>
      </c>
      <c r="P21" s="475"/>
      <c r="Q21" s="476">
        <f t="shared" si="4"/>
        <v>0</v>
      </c>
      <c r="R21" s="477">
        <f t="shared" si="5"/>
        <v>0</v>
      </c>
    </row>
    <row r="22" spans="1:18" s="145" customFormat="1" ht="14" x14ac:dyDescent="0.25">
      <c r="A22" s="472">
        <f>'a. Personnel'!A23</f>
        <v>0</v>
      </c>
      <c r="B22" s="473">
        <f>'a. Personnel'!B23</f>
        <v>0</v>
      </c>
      <c r="C22" s="474">
        <f>'a. Personnel'!E23</f>
        <v>0</v>
      </c>
      <c r="D22" s="475"/>
      <c r="E22" s="474">
        <f t="shared" si="0"/>
        <v>0</v>
      </c>
      <c r="F22" s="474">
        <f>'a. Personnel'!H23</f>
        <v>0</v>
      </c>
      <c r="G22" s="475"/>
      <c r="H22" s="474">
        <f t="shared" si="1"/>
        <v>0</v>
      </c>
      <c r="I22" s="474">
        <f>'a. Personnel'!K23</f>
        <v>0</v>
      </c>
      <c r="J22" s="475"/>
      <c r="K22" s="474">
        <f t="shared" si="2"/>
        <v>0</v>
      </c>
      <c r="L22" s="474">
        <f>'a. Personnel'!N23</f>
        <v>0</v>
      </c>
      <c r="M22" s="475"/>
      <c r="N22" s="474">
        <f t="shared" si="3"/>
        <v>0</v>
      </c>
      <c r="O22" s="474">
        <f>'a. Personnel'!Q23</f>
        <v>0</v>
      </c>
      <c r="P22" s="475"/>
      <c r="Q22" s="476">
        <f t="shared" si="4"/>
        <v>0</v>
      </c>
      <c r="R22" s="477">
        <f t="shared" si="5"/>
        <v>0</v>
      </c>
    </row>
    <row r="23" spans="1:18" s="145" customFormat="1" ht="14" x14ac:dyDescent="0.25">
      <c r="A23" s="472">
        <f>'a. Personnel'!A24</f>
        <v>0</v>
      </c>
      <c r="B23" s="473">
        <f>'a. Personnel'!B24</f>
        <v>0</v>
      </c>
      <c r="C23" s="474">
        <f>'a. Personnel'!E24</f>
        <v>0</v>
      </c>
      <c r="D23" s="475"/>
      <c r="E23" s="474">
        <f t="shared" si="0"/>
        <v>0</v>
      </c>
      <c r="F23" s="474">
        <f>'a. Personnel'!H24</f>
        <v>0</v>
      </c>
      <c r="G23" s="475"/>
      <c r="H23" s="474">
        <f t="shared" si="1"/>
        <v>0</v>
      </c>
      <c r="I23" s="474">
        <f>'a. Personnel'!K24</f>
        <v>0</v>
      </c>
      <c r="J23" s="475"/>
      <c r="K23" s="474">
        <f t="shared" si="2"/>
        <v>0</v>
      </c>
      <c r="L23" s="474">
        <f>'a. Personnel'!N24</f>
        <v>0</v>
      </c>
      <c r="M23" s="475"/>
      <c r="N23" s="474">
        <f t="shared" si="3"/>
        <v>0</v>
      </c>
      <c r="O23" s="474">
        <f>'a. Personnel'!Q24</f>
        <v>0</v>
      </c>
      <c r="P23" s="475"/>
      <c r="Q23" s="476">
        <f t="shared" si="4"/>
        <v>0</v>
      </c>
      <c r="R23" s="477">
        <f t="shared" si="5"/>
        <v>0</v>
      </c>
    </row>
    <row r="24" spans="1:18" s="145" customFormat="1" ht="14" x14ac:dyDescent="0.25">
      <c r="A24" s="472">
        <f>'a. Personnel'!A25</f>
        <v>0</v>
      </c>
      <c r="B24" s="473">
        <f>'a. Personnel'!B25</f>
        <v>0</v>
      </c>
      <c r="C24" s="474">
        <f>'a. Personnel'!E25</f>
        <v>0</v>
      </c>
      <c r="D24" s="475"/>
      <c r="E24" s="474">
        <f t="shared" si="0"/>
        <v>0</v>
      </c>
      <c r="F24" s="474">
        <f>'a. Personnel'!H25</f>
        <v>0</v>
      </c>
      <c r="G24" s="475"/>
      <c r="H24" s="474">
        <f t="shared" si="1"/>
        <v>0</v>
      </c>
      <c r="I24" s="474">
        <f>'a. Personnel'!K25</f>
        <v>0</v>
      </c>
      <c r="J24" s="475"/>
      <c r="K24" s="474">
        <f t="shared" si="2"/>
        <v>0</v>
      </c>
      <c r="L24" s="474">
        <f>'a. Personnel'!N25</f>
        <v>0</v>
      </c>
      <c r="M24" s="475"/>
      <c r="N24" s="474">
        <f t="shared" si="3"/>
        <v>0</v>
      </c>
      <c r="O24" s="474">
        <f>'a. Personnel'!Q25</f>
        <v>0</v>
      </c>
      <c r="P24" s="475"/>
      <c r="Q24" s="476">
        <f t="shared" si="4"/>
        <v>0</v>
      </c>
      <c r="R24" s="477">
        <f t="shared" si="5"/>
        <v>0</v>
      </c>
    </row>
    <row r="25" spans="1:18" s="145" customFormat="1" ht="14" x14ac:dyDescent="0.25">
      <c r="A25" s="472">
        <f>'a. Personnel'!A26</f>
        <v>0</v>
      </c>
      <c r="B25" s="473">
        <f>'a. Personnel'!B26</f>
        <v>0</v>
      </c>
      <c r="C25" s="474">
        <f>'a. Personnel'!E26</f>
        <v>0</v>
      </c>
      <c r="D25" s="475"/>
      <c r="E25" s="474">
        <f t="shared" si="0"/>
        <v>0</v>
      </c>
      <c r="F25" s="474">
        <f>'a. Personnel'!H26</f>
        <v>0</v>
      </c>
      <c r="G25" s="475"/>
      <c r="H25" s="474">
        <f t="shared" si="1"/>
        <v>0</v>
      </c>
      <c r="I25" s="474">
        <f>'a. Personnel'!K26</f>
        <v>0</v>
      </c>
      <c r="J25" s="475"/>
      <c r="K25" s="474">
        <f t="shared" si="2"/>
        <v>0</v>
      </c>
      <c r="L25" s="474">
        <f>'a. Personnel'!N26</f>
        <v>0</v>
      </c>
      <c r="M25" s="475"/>
      <c r="N25" s="474">
        <f t="shared" si="3"/>
        <v>0</v>
      </c>
      <c r="O25" s="474">
        <f>'a. Personnel'!Q26</f>
        <v>0</v>
      </c>
      <c r="P25" s="475"/>
      <c r="Q25" s="476">
        <f t="shared" si="4"/>
        <v>0</v>
      </c>
      <c r="R25" s="477">
        <f t="shared" si="5"/>
        <v>0</v>
      </c>
    </row>
    <row r="26" spans="1:18" s="145" customFormat="1" ht="14" x14ac:dyDescent="0.25">
      <c r="A26" s="472">
        <f>'a. Personnel'!A27</f>
        <v>0</v>
      </c>
      <c r="B26" s="473">
        <f>'a. Personnel'!B27</f>
        <v>0</v>
      </c>
      <c r="C26" s="474">
        <f>'a. Personnel'!E27</f>
        <v>0</v>
      </c>
      <c r="D26" s="475"/>
      <c r="E26" s="474">
        <f t="shared" si="0"/>
        <v>0</v>
      </c>
      <c r="F26" s="474">
        <f>'a. Personnel'!H27</f>
        <v>0</v>
      </c>
      <c r="G26" s="475"/>
      <c r="H26" s="474">
        <f t="shared" si="1"/>
        <v>0</v>
      </c>
      <c r="I26" s="474">
        <f>'a. Personnel'!K27</f>
        <v>0</v>
      </c>
      <c r="J26" s="475"/>
      <c r="K26" s="474">
        <f t="shared" si="2"/>
        <v>0</v>
      </c>
      <c r="L26" s="474">
        <f>'a. Personnel'!N27</f>
        <v>0</v>
      </c>
      <c r="M26" s="475"/>
      <c r="N26" s="474">
        <f t="shared" si="3"/>
        <v>0</v>
      </c>
      <c r="O26" s="474">
        <f>'a. Personnel'!Q27</f>
        <v>0</v>
      </c>
      <c r="P26" s="475"/>
      <c r="Q26" s="476">
        <f t="shared" si="4"/>
        <v>0</v>
      </c>
      <c r="R26" s="477">
        <f t="shared" si="5"/>
        <v>0</v>
      </c>
    </row>
    <row r="27" spans="1:18" s="145" customFormat="1" ht="14" x14ac:dyDescent="0.25">
      <c r="A27" s="472">
        <f>'a. Personnel'!A28</f>
        <v>0</v>
      </c>
      <c r="B27" s="473">
        <f>'a. Personnel'!B28</f>
        <v>0</v>
      </c>
      <c r="C27" s="474">
        <f>'a. Personnel'!E28</f>
        <v>0</v>
      </c>
      <c r="D27" s="475"/>
      <c r="E27" s="474">
        <f t="shared" si="0"/>
        <v>0</v>
      </c>
      <c r="F27" s="474">
        <f>'a. Personnel'!H28</f>
        <v>0</v>
      </c>
      <c r="G27" s="475"/>
      <c r="H27" s="474">
        <f t="shared" si="1"/>
        <v>0</v>
      </c>
      <c r="I27" s="474">
        <f>'a. Personnel'!K28</f>
        <v>0</v>
      </c>
      <c r="J27" s="475"/>
      <c r="K27" s="474">
        <f t="shared" si="2"/>
        <v>0</v>
      </c>
      <c r="L27" s="474">
        <f>'a. Personnel'!N28</f>
        <v>0</v>
      </c>
      <c r="M27" s="475"/>
      <c r="N27" s="474">
        <f t="shared" si="3"/>
        <v>0</v>
      </c>
      <c r="O27" s="474">
        <f>'a. Personnel'!Q28</f>
        <v>0</v>
      </c>
      <c r="P27" s="475"/>
      <c r="Q27" s="476">
        <f t="shared" si="4"/>
        <v>0</v>
      </c>
      <c r="R27" s="477">
        <f t="shared" si="5"/>
        <v>0</v>
      </c>
    </row>
    <row r="28" spans="1:18" s="145" customFormat="1" ht="14" x14ac:dyDescent="0.25">
      <c r="A28" s="472">
        <f>'a. Personnel'!A29</f>
        <v>0</v>
      </c>
      <c r="B28" s="473">
        <f>'a. Personnel'!B29</f>
        <v>0</v>
      </c>
      <c r="C28" s="474">
        <f>'a. Personnel'!E29</f>
        <v>0</v>
      </c>
      <c r="D28" s="475"/>
      <c r="E28" s="474">
        <f t="shared" si="0"/>
        <v>0</v>
      </c>
      <c r="F28" s="474">
        <f>'a. Personnel'!H29</f>
        <v>0</v>
      </c>
      <c r="G28" s="475"/>
      <c r="H28" s="474">
        <f t="shared" si="1"/>
        <v>0</v>
      </c>
      <c r="I28" s="474">
        <f>'a. Personnel'!K29</f>
        <v>0</v>
      </c>
      <c r="J28" s="475"/>
      <c r="K28" s="474">
        <f t="shared" si="2"/>
        <v>0</v>
      </c>
      <c r="L28" s="474">
        <f>'a. Personnel'!N29</f>
        <v>0</v>
      </c>
      <c r="M28" s="475"/>
      <c r="N28" s="474">
        <f t="shared" si="3"/>
        <v>0</v>
      </c>
      <c r="O28" s="474">
        <f>'a. Personnel'!Q29</f>
        <v>0</v>
      </c>
      <c r="P28" s="475"/>
      <c r="Q28" s="476">
        <f t="shared" si="4"/>
        <v>0</v>
      </c>
      <c r="R28" s="477">
        <f t="shared" si="5"/>
        <v>0</v>
      </c>
    </row>
    <row r="29" spans="1:18" s="145" customFormat="1" ht="14" x14ac:dyDescent="0.25">
      <c r="A29" s="472">
        <f>'a. Personnel'!A30</f>
        <v>0</v>
      </c>
      <c r="B29" s="473">
        <f>'a. Personnel'!B30</f>
        <v>0</v>
      </c>
      <c r="C29" s="474">
        <f>'a. Personnel'!E30</f>
        <v>0</v>
      </c>
      <c r="D29" s="475"/>
      <c r="E29" s="474">
        <f t="shared" si="0"/>
        <v>0</v>
      </c>
      <c r="F29" s="474">
        <f>'a. Personnel'!H30</f>
        <v>0</v>
      </c>
      <c r="G29" s="475"/>
      <c r="H29" s="474">
        <f t="shared" si="1"/>
        <v>0</v>
      </c>
      <c r="I29" s="474">
        <f>'a. Personnel'!K30</f>
        <v>0</v>
      </c>
      <c r="J29" s="475"/>
      <c r="K29" s="474">
        <f t="shared" si="2"/>
        <v>0</v>
      </c>
      <c r="L29" s="474">
        <f>'a. Personnel'!N30</f>
        <v>0</v>
      </c>
      <c r="M29" s="475"/>
      <c r="N29" s="474">
        <f t="shared" si="3"/>
        <v>0</v>
      </c>
      <c r="O29" s="474">
        <f>'a. Personnel'!Q30</f>
        <v>0</v>
      </c>
      <c r="P29" s="475"/>
      <c r="Q29" s="476">
        <f t="shared" si="4"/>
        <v>0</v>
      </c>
      <c r="R29" s="477">
        <f t="shared" si="5"/>
        <v>0</v>
      </c>
    </row>
    <row r="30" spans="1:18" s="145" customFormat="1" ht="14" x14ac:dyDescent="0.25">
      <c r="A30" s="472">
        <f>'a. Personnel'!A31</f>
        <v>0</v>
      </c>
      <c r="B30" s="473">
        <f>'a. Personnel'!B31</f>
        <v>0</v>
      </c>
      <c r="C30" s="474">
        <f>'a. Personnel'!E31</f>
        <v>0</v>
      </c>
      <c r="D30" s="475"/>
      <c r="E30" s="474">
        <f t="shared" si="0"/>
        <v>0</v>
      </c>
      <c r="F30" s="474">
        <f>'a. Personnel'!H31</f>
        <v>0</v>
      </c>
      <c r="G30" s="475"/>
      <c r="H30" s="474">
        <f t="shared" si="1"/>
        <v>0</v>
      </c>
      <c r="I30" s="474">
        <f>'a. Personnel'!K31</f>
        <v>0</v>
      </c>
      <c r="J30" s="475"/>
      <c r="K30" s="474">
        <f t="shared" si="2"/>
        <v>0</v>
      </c>
      <c r="L30" s="474">
        <f>'a. Personnel'!N31</f>
        <v>0</v>
      </c>
      <c r="M30" s="475"/>
      <c r="N30" s="474">
        <f t="shared" si="3"/>
        <v>0</v>
      </c>
      <c r="O30" s="474">
        <f>'a. Personnel'!Q31</f>
        <v>0</v>
      </c>
      <c r="P30" s="475"/>
      <c r="Q30" s="476">
        <f t="shared" si="4"/>
        <v>0</v>
      </c>
      <c r="R30" s="477">
        <f t="shared" si="5"/>
        <v>0</v>
      </c>
    </row>
    <row r="31" spans="1:18" s="145" customFormat="1" ht="14" x14ac:dyDescent="0.25">
      <c r="A31" s="472">
        <f>'a. Personnel'!A32</f>
        <v>0</v>
      </c>
      <c r="B31" s="473">
        <f>'a. Personnel'!B32</f>
        <v>0</v>
      </c>
      <c r="C31" s="474">
        <f>'a. Personnel'!E32</f>
        <v>0</v>
      </c>
      <c r="D31" s="475"/>
      <c r="E31" s="474">
        <f t="shared" si="0"/>
        <v>0</v>
      </c>
      <c r="F31" s="474">
        <f>'a. Personnel'!H32</f>
        <v>0</v>
      </c>
      <c r="G31" s="475"/>
      <c r="H31" s="474">
        <f t="shared" si="1"/>
        <v>0</v>
      </c>
      <c r="I31" s="474">
        <f>'a. Personnel'!K32</f>
        <v>0</v>
      </c>
      <c r="J31" s="475"/>
      <c r="K31" s="474">
        <f t="shared" si="2"/>
        <v>0</v>
      </c>
      <c r="L31" s="474">
        <f>'a. Personnel'!N32</f>
        <v>0</v>
      </c>
      <c r="M31" s="475"/>
      <c r="N31" s="474">
        <f t="shared" si="3"/>
        <v>0</v>
      </c>
      <c r="O31" s="474">
        <f>'a. Personnel'!Q32</f>
        <v>0</v>
      </c>
      <c r="P31" s="475"/>
      <c r="Q31" s="476">
        <f t="shared" si="4"/>
        <v>0</v>
      </c>
      <c r="R31" s="477">
        <f t="shared" si="5"/>
        <v>0</v>
      </c>
    </row>
    <row r="32" spans="1:18" s="145" customFormat="1" ht="14" x14ac:dyDescent="0.25">
      <c r="A32" s="472">
        <f>'a. Personnel'!A33</f>
        <v>0</v>
      </c>
      <c r="B32" s="473">
        <f>'a. Personnel'!B33</f>
        <v>0</v>
      </c>
      <c r="C32" s="474">
        <f>'a. Personnel'!E33</f>
        <v>0</v>
      </c>
      <c r="D32" s="475"/>
      <c r="E32" s="474">
        <f t="shared" si="0"/>
        <v>0</v>
      </c>
      <c r="F32" s="474">
        <f>'a. Personnel'!H33</f>
        <v>0</v>
      </c>
      <c r="G32" s="475"/>
      <c r="H32" s="474">
        <f t="shared" si="1"/>
        <v>0</v>
      </c>
      <c r="I32" s="474">
        <f>'a. Personnel'!K33</f>
        <v>0</v>
      </c>
      <c r="J32" s="475"/>
      <c r="K32" s="474">
        <f t="shared" si="2"/>
        <v>0</v>
      </c>
      <c r="L32" s="474">
        <f>'a. Personnel'!N33</f>
        <v>0</v>
      </c>
      <c r="M32" s="475"/>
      <c r="N32" s="474">
        <f t="shared" si="3"/>
        <v>0</v>
      </c>
      <c r="O32" s="474">
        <f>'a. Personnel'!Q33</f>
        <v>0</v>
      </c>
      <c r="P32" s="475"/>
      <c r="Q32" s="476">
        <f t="shared" si="4"/>
        <v>0</v>
      </c>
      <c r="R32" s="477">
        <f t="shared" si="5"/>
        <v>0</v>
      </c>
    </row>
    <row r="33" spans="1:27" s="145" customFormat="1" ht="14" x14ac:dyDescent="0.25">
      <c r="A33" s="472">
        <f>'a. Personnel'!A34</f>
        <v>0</v>
      </c>
      <c r="B33" s="473">
        <f>'a. Personnel'!B34</f>
        <v>0</v>
      </c>
      <c r="C33" s="474">
        <f>'a. Personnel'!E34</f>
        <v>0</v>
      </c>
      <c r="D33" s="475"/>
      <c r="E33" s="474">
        <f t="shared" si="0"/>
        <v>0</v>
      </c>
      <c r="F33" s="474">
        <f>'a. Personnel'!H34</f>
        <v>0</v>
      </c>
      <c r="G33" s="475"/>
      <c r="H33" s="474">
        <f t="shared" si="1"/>
        <v>0</v>
      </c>
      <c r="I33" s="474">
        <f>'a. Personnel'!K34</f>
        <v>0</v>
      </c>
      <c r="J33" s="475"/>
      <c r="K33" s="474">
        <f t="shared" si="2"/>
        <v>0</v>
      </c>
      <c r="L33" s="474">
        <f>'a. Personnel'!N34</f>
        <v>0</v>
      </c>
      <c r="M33" s="475"/>
      <c r="N33" s="474">
        <f t="shared" si="3"/>
        <v>0</v>
      </c>
      <c r="O33" s="474">
        <f>'a. Personnel'!Q34</f>
        <v>0</v>
      </c>
      <c r="P33" s="475"/>
      <c r="Q33" s="476">
        <f t="shared" si="4"/>
        <v>0</v>
      </c>
      <c r="R33" s="477">
        <f t="shared" si="5"/>
        <v>0</v>
      </c>
    </row>
    <row r="34" spans="1:27" s="145" customFormat="1" ht="14.25" customHeight="1" x14ac:dyDescent="0.25">
      <c r="A34" s="472">
        <f>'a. Personnel'!A35</f>
        <v>0</v>
      </c>
      <c r="B34" s="473">
        <f>'a. Personnel'!B35</f>
        <v>0</v>
      </c>
      <c r="C34" s="474">
        <f>'a. Personnel'!E35</f>
        <v>0</v>
      </c>
      <c r="D34" s="475"/>
      <c r="E34" s="474">
        <f t="shared" si="0"/>
        <v>0</v>
      </c>
      <c r="F34" s="474">
        <f>'a. Personnel'!H35</f>
        <v>0</v>
      </c>
      <c r="G34" s="475"/>
      <c r="H34" s="474">
        <f t="shared" si="1"/>
        <v>0</v>
      </c>
      <c r="I34" s="474">
        <f>'a. Personnel'!K35</f>
        <v>0</v>
      </c>
      <c r="J34" s="475"/>
      <c r="K34" s="474">
        <f t="shared" si="2"/>
        <v>0</v>
      </c>
      <c r="L34" s="474">
        <f>'a. Personnel'!N35</f>
        <v>0</v>
      </c>
      <c r="M34" s="475"/>
      <c r="N34" s="474">
        <f t="shared" si="3"/>
        <v>0</v>
      </c>
      <c r="O34" s="474">
        <f>'a. Personnel'!Q35</f>
        <v>0</v>
      </c>
      <c r="P34" s="475"/>
      <c r="Q34" s="476">
        <f t="shared" si="4"/>
        <v>0</v>
      </c>
      <c r="R34" s="477">
        <f t="shared" si="5"/>
        <v>0</v>
      </c>
    </row>
    <row r="35" spans="1:27" s="145" customFormat="1" ht="14.25" customHeight="1" x14ac:dyDescent="0.25">
      <c r="A35" s="472">
        <f>'a. Personnel'!A36</f>
        <v>0</v>
      </c>
      <c r="B35" s="473">
        <f>'a. Personnel'!B36</f>
        <v>0</v>
      </c>
      <c r="C35" s="474">
        <f>'a. Personnel'!E36</f>
        <v>0</v>
      </c>
      <c r="D35" s="475"/>
      <c r="E35" s="474">
        <f t="shared" si="0"/>
        <v>0</v>
      </c>
      <c r="F35" s="474">
        <f>'a. Personnel'!H36</f>
        <v>0</v>
      </c>
      <c r="G35" s="475"/>
      <c r="H35" s="474">
        <f t="shared" si="1"/>
        <v>0</v>
      </c>
      <c r="I35" s="474">
        <f>'a. Personnel'!K36</f>
        <v>0</v>
      </c>
      <c r="J35" s="475"/>
      <c r="K35" s="474">
        <f t="shared" si="2"/>
        <v>0</v>
      </c>
      <c r="L35" s="474">
        <f>'a. Personnel'!N36</f>
        <v>0</v>
      </c>
      <c r="M35" s="475"/>
      <c r="N35" s="474">
        <f t="shared" si="3"/>
        <v>0</v>
      </c>
      <c r="O35" s="474">
        <f>'a. Personnel'!Q36</f>
        <v>0</v>
      </c>
      <c r="P35" s="475"/>
      <c r="Q35" s="476">
        <f t="shared" si="4"/>
        <v>0</v>
      </c>
      <c r="R35" s="477">
        <f t="shared" si="5"/>
        <v>0</v>
      </c>
    </row>
    <row r="36" spans="1:27" s="145" customFormat="1" ht="14.25" customHeight="1" x14ac:dyDescent="0.25">
      <c r="A36" s="713" t="s">
        <v>77</v>
      </c>
      <c r="B36" s="714"/>
      <c r="C36" s="587"/>
      <c r="D36" s="557"/>
      <c r="E36" s="478">
        <f>SUMIF($A$7:$A$35,"Administrative",E7:E35)</f>
        <v>0</v>
      </c>
      <c r="F36" s="589"/>
      <c r="G36" s="590"/>
      <c r="H36" s="478">
        <f>SUMIF($A$7:$A$35,"Administrative",H7:H35)</f>
        <v>0</v>
      </c>
      <c r="I36" s="589"/>
      <c r="J36" s="590"/>
      <c r="K36" s="478">
        <f>SUMIF($A$7:$A$35,"Administrative",K7:K35)</f>
        <v>0</v>
      </c>
      <c r="L36" s="589"/>
      <c r="M36" s="590"/>
      <c r="N36" s="478">
        <f>SUMIF($A$7:$A$35,"Administrative",N7:N35)</f>
        <v>0</v>
      </c>
      <c r="O36" s="589"/>
      <c r="P36" s="590"/>
      <c r="Q36" s="479">
        <f>SUMIF($A$7:$A$35,"Administrative",Q7:Q35)</f>
        <v>0</v>
      </c>
      <c r="R36" s="480">
        <f>SUMIF($A$7:$A$35,"Administrative",R7:R35)</f>
        <v>0</v>
      </c>
    </row>
    <row r="37" spans="1:27" s="145" customFormat="1" ht="17.25" customHeight="1" thickBot="1" x14ac:dyDescent="0.3">
      <c r="A37" s="656" t="s">
        <v>78</v>
      </c>
      <c r="B37" s="657"/>
      <c r="C37" s="562"/>
      <c r="D37" s="554"/>
      <c r="E37" s="478">
        <f>SUMIF($A$7:$A$35,"Rebate Funds: Rebate Delivery",E7:E35)</f>
        <v>0</v>
      </c>
      <c r="F37" s="591"/>
      <c r="G37" s="592"/>
      <c r="H37" s="478">
        <f>SUMIF($A$7:$A$35,"Rebate Funds: Rebate Delivery",H7:H35)</f>
        <v>0</v>
      </c>
      <c r="I37" s="591"/>
      <c r="J37" s="592"/>
      <c r="K37" s="478">
        <f>SUMIF($A$7:$A$35,"Rebate Funds: Rebate Delivery",K7:K35)</f>
        <v>0</v>
      </c>
      <c r="L37" s="591"/>
      <c r="M37" s="592"/>
      <c r="N37" s="478">
        <f>SUMIF($A$7:$A$35,"Rebate Funds: Rebate Delivery",N7:N35)</f>
        <v>0</v>
      </c>
      <c r="O37" s="591"/>
      <c r="P37" s="592"/>
      <c r="Q37" s="479">
        <f>SUMIF($A$7:$A$35,"Rebate Funds: Rebate Delivery",Q7:Q35)</f>
        <v>0</v>
      </c>
      <c r="R37" s="480">
        <f>SUMIF($A$7:$A$35,"Rebate Funds: Rebate Delivery",R7:R35)</f>
        <v>0</v>
      </c>
    </row>
    <row r="38" spans="1:27" s="142" customFormat="1" ht="13.5" thickBot="1" x14ac:dyDescent="0.3">
      <c r="A38" s="715" t="s">
        <v>79</v>
      </c>
      <c r="B38" s="716"/>
      <c r="C38" s="588"/>
      <c r="D38" s="556"/>
      <c r="E38" s="463">
        <f>SUM(E36:E37)</f>
        <v>0</v>
      </c>
      <c r="F38" s="593"/>
      <c r="G38" s="594"/>
      <c r="H38" s="463">
        <f>SUM(H36:H37)</f>
        <v>0</v>
      </c>
      <c r="I38" s="593"/>
      <c r="J38" s="594"/>
      <c r="K38" s="463">
        <f>SUM(K36:K37)</f>
        <v>0</v>
      </c>
      <c r="L38" s="595"/>
      <c r="M38" s="594"/>
      <c r="N38" s="463">
        <f>SUM(N36:N37)</f>
        <v>0</v>
      </c>
      <c r="O38" s="595"/>
      <c r="P38" s="594"/>
      <c r="Q38" s="464">
        <f>SUM(Q36:Q37)</f>
        <v>0</v>
      </c>
      <c r="R38" s="465">
        <f>SUM(R36:R37)</f>
        <v>0</v>
      </c>
      <c r="S38" s="141"/>
      <c r="T38" s="141"/>
      <c r="U38" s="141"/>
      <c r="V38" s="141"/>
      <c r="W38" s="141"/>
      <c r="X38" s="141"/>
      <c r="Y38" s="141"/>
      <c r="Z38" s="141"/>
      <c r="AA38" s="141"/>
    </row>
    <row r="39" spans="1:27" s="142" customFormat="1" ht="13" thickBot="1" x14ac:dyDescent="0.3">
      <c r="A39" s="243"/>
      <c r="B39" s="243"/>
      <c r="C39" s="243"/>
      <c r="D39" s="243"/>
      <c r="E39" s="243"/>
      <c r="F39" s="244"/>
      <c r="G39" s="227"/>
      <c r="H39" s="227"/>
      <c r="I39" s="227"/>
      <c r="J39" s="227"/>
      <c r="K39" s="227"/>
      <c r="L39" s="227"/>
      <c r="M39" s="228"/>
      <c r="N39" s="225"/>
      <c r="O39" s="227"/>
      <c r="P39" s="228"/>
      <c r="Q39" s="225"/>
      <c r="R39" s="227"/>
      <c r="S39" s="228"/>
      <c r="T39" s="225"/>
      <c r="U39" s="141"/>
      <c r="V39" s="141"/>
      <c r="W39" s="141"/>
      <c r="X39" s="141"/>
      <c r="Y39" s="141"/>
      <c r="Z39" s="141"/>
      <c r="AA39" s="141"/>
    </row>
    <row r="40" spans="1:27" s="142" customFormat="1" ht="30" customHeight="1" thickBot="1" x14ac:dyDescent="0.3">
      <c r="A40" s="704" t="s">
        <v>80</v>
      </c>
      <c r="B40" s="672"/>
      <c r="C40" s="672"/>
      <c r="D40" s="672"/>
      <c r="E40" s="672"/>
      <c r="F40" s="672"/>
      <c r="G40" s="672"/>
      <c r="H40" s="672"/>
      <c r="I40" s="672"/>
      <c r="J40" s="672"/>
      <c r="K40" s="672"/>
      <c r="L40" s="672"/>
      <c r="M40" s="672"/>
      <c r="N40" s="672"/>
      <c r="O40" s="672"/>
      <c r="P40" s="672"/>
      <c r="Q40" s="672"/>
      <c r="R40" s="673"/>
      <c r="S40" s="144"/>
      <c r="T40" s="144"/>
      <c r="U40" s="141"/>
      <c r="V40" s="141"/>
      <c r="W40" s="141"/>
      <c r="X40" s="141"/>
      <c r="Y40" s="141"/>
      <c r="Z40" s="141"/>
      <c r="AA40" s="141"/>
    </row>
    <row r="41" spans="1:27" s="142" customFormat="1" ht="17.25" customHeight="1" x14ac:dyDescent="0.25">
      <c r="A41" s="695" t="s">
        <v>81</v>
      </c>
      <c r="B41" s="696"/>
      <c r="C41" s="696"/>
      <c r="D41" s="696"/>
      <c r="E41" s="696"/>
      <c r="F41" s="696"/>
      <c r="G41" s="696"/>
      <c r="H41" s="696"/>
      <c r="I41" s="696"/>
      <c r="J41" s="696"/>
      <c r="K41" s="696"/>
      <c r="L41" s="696"/>
      <c r="M41" s="696"/>
      <c r="N41" s="696"/>
      <c r="O41" s="696"/>
      <c r="P41" s="696"/>
      <c r="Q41" s="696"/>
      <c r="R41" s="697"/>
      <c r="S41" s="195"/>
      <c r="T41" s="195"/>
      <c r="U41" s="141"/>
      <c r="V41" s="141"/>
      <c r="W41" s="141"/>
      <c r="X41" s="141"/>
      <c r="Y41" s="141"/>
      <c r="Z41" s="141"/>
      <c r="AA41" s="141"/>
    </row>
    <row r="42" spans="1:27" s="142" customFormat="1" ht="30.75" customHeight="1" x14ac:dyDescent="0.25">
      <c r="A42" s="698"/>
      <c r="B42" s="699"/>
      <c r="C42" s="699"/>
      <c r="D42" s="699"/>
      <c r="E42" s="699"/>
      <c r="F42" s="699"/>
      <c r="G42" s="699"/>
      <c r="H42" s="699"/>
      <c r="I42" s="699"/>
      <c r="J42" s="699"/>
      <c r="K42" s="699"/>
      <c r="L42" s="699"/>
      <c r="M42" s="699"/>
      <c r="N42" s="699"/>
      <c r="O42" s="699"/>
      <c r="P42" s="699"/>
      <c r="Q42" s="699"/>
      <c r="R42" s="700"/>
      <c r="S42" s="245"/>
      <c r="T42" s="245"/>
      <c r="U42" s="141"/>
      <c r="V42" s="141"/>
      <c r="W42" s="141"/>
      <c r="X42" s="141"/>
      <c r="Y42" s="141"/>
      <c r="Z42" s="141"/>
      <c r="AA42" s="141"/>
    </row>
    <row r="43" spans="1:27" s="142" customFormat="1" ht="12.75" customHeight="1" x14ac:dyDescent="0.25">
      <c r="A43" s="698"/>
      <c r="B43" s="699"/>
      <c r="C43" s="699"/>
      <c r="D43" s="699"/>
      <c r="E43" s="699"/>
      <c r="F43" s="699"/>
      <c r="G43" s="699"/>
      <c r="H43" s="699"/>
      <c r="I43" s="699"/>
      <c r="J43" s="699"/>
      <c r="K43" s="699"/>
      <c r="L43" s="699"/>
      <c r="M43" s="699"/>
      <c r="N43" s="699"/>
      <c r="O43" s="699"/>
      <c r="P43" s="699"/>
      <c r="Q43" s="699"/>
      <c r="R43" s="700"/>
      <c r="S43" s="195"/>
      <c r="T43" s="195"/>
      <c r="U43" s="141"/>
      <c r="V43" s="141"/>
      <c r="W43" s="141"/>
      <c r="X43" s="141"/>
      <c r="Y43" s="141"/>
      <c r="Z43" s="141"/>
      <c r="AA43" s="141"/>
    </row>
    <row r="44" spans="1:27" s="142" customFormat="1" ht="70.5" customHeight="1" thickBot="1" x14ac:dyDescent="0.3">
      <c r="A44" s="701"/>
      <c r="B44" s="702"/>
      <c r="C44" s="702"/>
      <c r="D44" s="702"/>
      <c r="E44" s="702"/>
      <c r="F44" s="702"/>
      <c r="G44" s="702"/>
      <c r="H44" s="702"/>
      <c r="I44" s="702"/>
      <c r="J44" s="702"/>
      <c r="K44" s="702"/>
      <c r="L44" s="702"/>
      <c r="M44" s="702"/>
      <c r="N44" s="702"/>
      <c r="O44" s="702"/>
      <c r="P44" s="702"/>
      <c r="Q44" s="702"/>
      <c r="R44" s="703"/>
      <c r="S44" s="245"/>
      <c r="T44" s="245"/>
      <c r="U44" s="141"/>
      <c r="V44" s="141"/>
      <c r="W44" s="141"/>
      <c r="X44" s="141"/>
      <c r="Y44" s="141"/>
      <c r="Z44" s="141"/>
      <c r="AA44" s="141"/>
    </row>
    <row r="45" spans="1:27" s="142" customFormat="1" ht="9" customHeight="1" thickBot="1" x14ac:dyDescent="0.3">
      <c r="A45" s="717"/>
      <c r="B45" s="717"/>
      <c r="C45" s="717"/>
      <c r="D45" s="717"/>
      <c r="E45" s="717"/>
      <c r="F45" s="717"/>
      <c r="G45" s="717"/>
      <c r="H45" s="717"/>
      <c r="I45" s="717"/>
      <c r="J45" s="717"/>
      <c r="K45" s="717"/>
      <c r="L45" s="717"/>
      <c r="M45" s="717"/>
      <c r="N45" s="717"/>
      <c r="O45" s="717"/>
      <c r="P45" s="717"/>
      <c r="Q45" s="717"/>
      <c r="R45" s="717"/>
      <c r="S45" s="195"/>
      <c r="T45" s="141"/>
      <c r="U45" s="141"/>
      <c r="V45" s="141"/>
      <c r="W45" s="141"/>
      <c r="X45" s="141"/>
      <c r="Y45" s="141"/>
      <c r="Z45" s="141"/>
      <c r="AA45" s="141"/>
    </row>
    <row r="46" spans="1:27" s="142" customFormat="1" ht="38.25" customHeight="1" thickBot="1" x14ac:dyDescent="0.3">
      <c r="A46" s="689" t="s">
        <v>82</v>
      </c>
      <c r="B46" s="690"/>
      <c r="C46" s="690"/>
      <c r="D46" s="690"/>
      <c r="E46" s="690"/>
      <c r="F46" s="690"/>
      <c r="G46" s="690"/>
      <c r="H46" s="690"/>
      <c r="I46" s="690"/>
      <c r="J46" s="690"/>
      <c r="K46" s="690"/>
      <c r="L46" s="690"/>
      <c r="M46" s="690"/>
      <c r="N46" s="690"/>
      <c r="O46" s="690"/>
      <c r="P46" s="690"/>
      <c r="Q46" s="690"/>
      <c r="R46" s="691"/>
      <c r="S46" s="141"/>
      <c r="T46" s="141"/>
      <c r="U46" s="141"/>
      <c r="V46" s="141"/>
      <c r="W46" s="141"/>
      <c r="X46" s="141"/>
      <c r="Y46" s="141"/>
      <c r="Z46" s="141"/>
      <c r="AA46" s="141"/>
    </row>
    <row r="47" spans="1:27" s="142" customFormat="1" x14ac:dyDescent="0.25">
      <c r="A47" s="141"/>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row>
    <row r="48" spans="1:27" s="142" customFormat="1" x14ac:dyDescent="0.25">
      <c r="A48" s="141"/>
      <c r="B48" s="141"/>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row>
    <row r="49" spans="1:27" s="142" customFormat="1" x14ac:dyDescent="0.25">
      <c r="A49" s="141"/>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row>
    <row r="50" spans="1:27" s="142" customFormat="1" x14ac:dyDescent="0.25">
      <c r="A50" s="141"/>
      <c r="B50" s="141"/>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row>
    <row r="51" spans="1:27" s="142" customFormat="1" x14ac:dyDescent="0.25">
      <c r="A51" s="141"/>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row>
    <row r="52" spans="1:27" s="142" customFormat="1" x14ac:dyDescent="0.25">
      <c r="A52" s="141"/>
      <c r="B52" s="141"/>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row>
    <row r="53" spans="1:27" s="142" customFormat="1" x14ac:dyDescent="0.25">
      <c r="A53" s="141"/>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row>
    <row r="54" spans="1:27" s="142" customFormat="1" x14ac:dyDescent="0.25">
      <c r="A54" s="141"/>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row>
    <row r="55" spans="1:27" s="142" customFormat="1" x14ac:dyDescent="0.25">
      <c r="A55" s="141"/>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row>
    <row r="56" spans="1:27" s="142" customFormat="1" x14ac:dyDescent="0.25">
      <c r="A56" s="141"/>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row>
    <row r="57" spans="1:27" s="142" customFormat="1" x14ac:dyDescent="0.25">
      <c r="A57" s="141"/>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row>
    <row r="58" spans="1:27" s="142" customFormat="1" x14ac:dyDescent="0.25">
      <c r="A58" s="141"/>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row>
    <row r="59" spans="1:27" s="142" customFormat="1" x14ac:dyDescent="0.25">
      <c r="A59" s="141"/>
      <c r="B59" s="141"/>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row>
    <row r="60" spans="1:27" s="142" customFormat="1" x14ac:dyDescent="0.25">
      <c r="A60" s="141"/>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row>
    <row r="61" spans="1:27" s="142" customFormat="1" x14ac:dyDescent="0.25">
      <c r="A61" s="141"/>
      <c r="B61" s="14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row>
    <row r="62" spans="1:27" s="142" customFormat="1" x14ac:dyDescent="0.25">
      <c r="A62" s="141"/>
      <c r="B62" s="14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row>
    <row r="63" spans="1:27" s="142" customFormat="1" x14ac:dyDescent="0.25">
      <c r="A63" s="141"/>
      <c r="B63" s="141"/>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row>
    <row r="64" spans="1:27" s="142" customFormat="1" x14ac:dyDescent="0.25">
      <c r="A64" s="141"/>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row>
    <row r="65" spans="1:27" s="142" customFormat="1" x14ac:dyDescent="0.25">
      <c r="A65" s="141"/>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row>
    <row r="66" spans="1:27" s="142" customFormat="1" x14ac:dyDescent="0.25">
      <c r="A66" s="141"/>
      <c r="B66" s="141"/>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row>
    <row r="67" spans="1:27" s="142" customFormat="1" x14ac:dyDescent="0.25">
      <c r="A67" s="141"/>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row>
    <row r="68" spans="1:27" s="142" customFormat="1" x14ac:dyDescent="0.25">
      <c r="A68" s="141"/>
      <c r="B68" s="14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row>
    <row r="69" spans="1:27" s="142" customFormat="1" x14ac:dyDescent="0.25">
      <c r="A69" s="141"/>
      <c r="B69" s="141"/>
      <c r="C69" s="141"/>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row>
    <row r="70" spans="1:27" s="142" customFormat="1" x14ac:dyDescent="0.25">
      <c r="A70" s="141"/>
      <c r="B70" s="141"/>
      <c r="C70" s="141"/>
      <c r="D70" s="141"/>
      <c r="E70" s="141"/>
      <c r="F70" s="141"/>
      <c r="G70" s="141"/>
      <c r="H70" s="141"/>
      <c r="I70" s="141"/>
      <c r="J70" s="141"/>
      <c r="K70" s="141"/>
      <c r="L70" s="141"/>
      <c r="M70" s="141"/>
      <c r="N70" s="141"/>
      <c r="O70" s="141"/>
      <c r="P70" s="141"/>
      <c r="Q70" s="141"/>
      <c r="R70" s="141"/>
      <c r="S70" s="141"/>
      <c r="T70" s="141"/>
      <c r="U70" s="141"/>
      <c r="V70" s="141"/>
      <c r="W70" s="141"/>
      <c r="X70" s="141"/>
      <c r="Y70" s="141"/>
      <c r="Z70" s="141"/>
      <c r="AA70" s="141"/>
    </row>
    <row r="71" spans="1:27" s="142" customFormat="1" x14ac:dyDescent="0.25">
      <c r="A71" s="141"/>
      <c r="B71" s="141"/>
      <c r="C71" s="141"/>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row>
    <row r="72" spans="1:27" s="142" customFormat="1" x14ac:dyDescent="0.25">
      <c r="A72" s="141"/>
      <c r="B72" s="141"/>
      <c r="C72" s="141"/>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row>
    <row r="73" spans="1:27" s="142" customFormat="1" x14ac:dyDescent="0.25">
      <c r="S73" s="141"/>
      <c r="T73" s="141"/>
      <c r="U73" s="141"/>
      <c r="V73" s="141"/>
      <c r="W73" s="141"/>
      <c r="X73" s="141"/>
      <c r="Y73" s="141"/>
      <c r="Z73" s="141"/>
      <c r="AA73" s="141"/>
    </row>
    <row r="74" spans="1:27" s="142" customFormat="1" x14ac:dyDescent="0.25">
      <c r="S74" s="141"/>
      <c r="T74" s="141"/>
      <c r="U74" s="141"/>
      <c r="V74" s="141"/>
      <c r="W74" s="141"/>
      <c r="X74" s="141"/>
      <c r="Y74" s="141"/>
      <c r="Z74" s="141"/>
      <c r="AA74" s="141"/>
    </row>
    <row r="75" spans="1:27" s="142" customFormat="1" x14ac:dyDescent="0.25">
      <c r="S75" s="141"/>
      <c r="T75" s="141"/>
      <c r="U75" s="141"/>
      <c r="V75" s="141"/>
      <c r="W75" s="141"/>
      <c r="X75" s="141"/>
      <c r="Y75" s="141"/>
      <c r="Z75" s="141"/>
      <c r="AA75" s="141"/>
    </row>
    <row r="76" spans="1:27" s="142" customFormat="1" x14ac:dyDescent="0.25">
      <c r="S76" s="141"/>
      <c r="T76" s="141"/>
      <c r="U76" s="141"/>
      <c r="V76" s="141"/>
      <c r="W76" s="141"/>
      <c r="X76" s="141"/>
      <c r="Y76" s="141"/>
      <c r="Z76" s="141"/>
      <c r="AA76" s="141"/>
    </row>
    <row r="77" spans="1:27" s="142" customFormat="1" x14ac:dyDescent="0.25">
      <c r="S77" s="141"/>
      <c r="T77" s="141"/>
      <c r="U77" s="141"/>
      <c r="V77" s="141"/>
      <c r="W77" s="141"/>
      <c r="X77" s="141"/>
      <c r="Y77" s="141"/>
      <c r="Z77" s="141"/>
      <c r="AA77" s="141"/>
    </row>
    <row r="78" spans="1:27" s="142" customFormat="1" x14ac:dyDescent="0.25">
      <c r="S78" s="141"/>
      <c r="T78" s="141"/>
      <c r="U78" s="141"/>
      <c r="V78" s="141"/>
      <c r="W78" s="141"/>
      <c r="X78" s="141"/>
      <c r="Y78" s="141"/>
      <c r="Z78" s="141"/>
      <c r="AA78" s="141"/>
    </row>
    <row r="79" spans="1:27" s="142" customFormat="1" x14ac:dyDescent="0.25">
      <c r="S79" s="141"/>
      <c r="T79" s="141"/>
      <c r="U79" s="141"/>
      <c r="V79" s="141"/>
      <c r="W79" s="141"/>
      <c r="X79" s="141"/>
      <c r="Y79" s="141"/>
      <c r="Z79" s="141"/>
      <c r="AA79" s="141"/>
    </row>
    <row r="80" spans="1:27" s="142" customFormat="1" x14ac:dyDescent="0.25">
      <c r="S80" s="141"/>
      <c r="T80" s="141"/>
      <c r="U80" s="141"/>
      <c r="V80" s="141"/>
      <c r="W80" s="141"/>
      <c r="X80" s="141"/>
      <c r="Y80" s="141"/>
      <c r="Z80" s="141"/>
      <c r="AA80" s="141"/>
    </row>
    <row r="81" spans="19:27" s="142" customFormat="1" x14ac:dyDescent="0.25">
      <c r="S81" s="141"/>
      <c r="T81" s="141"/>
      <c r="U81" s="141"/>
      <c r="V81" s="141"/>
      <c r="W81" s="141"/>
      <c r="X81" s="141"/>
      <c r="Y81" s="141"/>
      <c r="Z81" s="141"/>
      <c r="AA81" s="141"/>
    </row>
    <row r="82" spans="19:27" s="142" customFormat="1" x14ac:dyDescent="0.25">
      <c r="S82" s="141"/>
      <c r="T82" s="141"/>
      <c r="U82" s="141"/>
      <c r="V82" s="141"/>
      <c r="W82" s="141"/>
      <c r="X82" s="141"/>
      <c r="Y82" s="141"/>
      <c r="Z82" s="141"/>
      <c r="AA82" s="141"/>
    </row>
    <row r="83" spans="19:27" s="142" customFormat="1" x14ac:dyDescent="0.25">
      <c r="S83" s="141"/>
      <c r="T83" s="141"/>
      <c r="U83" s="141"/>
      <c r="V83" s="141"/>
      <c r="W83" s="141"/>
      <c r="X83" s="141"/>
      <c r="Y83" s="141"/>
      <c r="Z83" s="141"/>
      <c r="AA83" s="141"/>
    </row>
    <row r="84" spans="19:27" s="142" customFormat="1" x14ac:dyDescent="0.25">
      <c r="S84" s="141"/>
      <c r="T84" s="141"/>
      <c r="U84" s="141"/>
      <c r="V84" s="141"/>
      <c r="W84" s="141"/>
      <c r="X84" s="141"/>
      <c r="Y84" s="141"/>
      <c r="Z84" s="141"/>
      <c r="AA84" s="141"/>
    </row>
    <row r="85" spans="19:27" s="142" customFormat="1" x14ac:dyDescent="0.25">
      <c r="S85" s="141"/>
      <c r="T85" s="141"/>
      <c r="U85" s="141"/>
      <c r="V85" s="141"/>
      <c r="W85" s="141"/>
      <c r="X85" s="141"/>
      <c r="Y85" s="141"/>
      <c r="Z85" s="141"/>
      <c r="AA85" s="141"/>
    </row>
    <row r="86" spans="19:27" s="142" customFormat="1" x14ac:dyDescent="0.25">
      <c r="S86" s="141"/>
      <c r="T86" s="141"/>
      <c r="U86" s="141"/>
      <c r="V86" s="141"/>
      <c r="W86" s="141"/>
      <c r="X86" s="141"/>
      <c r="Y86" s="141"/>
      <c r="Z86" s="141"/>
      <c r="AA86" s="141"/>
    </row>
    <row r="87" spans="19:27" s="142" customFormat="1" x14ac:dyDescent="0.25">
      <c r="S87" s="141"/>
      <c r="T87" s="141"/>
      <c r="U87" s="141"/>
      <c r="V87" s="141"/>
      <c r="W87" s="141"/>
      <c r="X87" s="141"/>
      <c r="Y87" s="141"/>
      <c r="Z87" s="141"/>
      <c r="AA87" s="141"/>
    </row>
    <row r="88" spans="19:27" s="142" customFormat="1" x14ac:dyDescent="0.25">
      <c r="S88" s="141"/>
      <c r="T88" s="141"/>
      <c r="U88" s="141"/>
      <c r="V88" s="141"/>
      <c r="W88" s="141"/>
      <c r="X88" s="141"/>
      <c r="Y88" s="141"/>
      <c r="Z88" s="141"/>
      <c r="AA88" s="141"/>
    </row>
    <row r="89" spans="19:27" s="142" customFormat="1" x14ac:dyDescent="0.25">
      <c r="S89" s="141"/>
      <c r="T89" s="141"/>
      <c r="U89" s="141"/>
      <c r="V89" s="141"/>
      <c r="W89" s="141"/>
      <c r="X89" s="141"/>
      <c r="Y89" s="141"/>
      <c r="Z89" s="141"/>
      <c r="AA89" s="141"/>
    </row>
    <row r="90" spans="19:27" s="142" customFormat="1" x14ac:dyDescent="0.25">
      <c r="S90" s="141"/>
      <c r="T90" s="141"/>
      <c r="U90" s="141"/>
      <c r="V90" s="141"/>
      <c r="W90" s="141"/>
      <c r="X90" s="141"/>
      <c r="Y90" s="141"/>
      <c r="Z90" s="141"/>
      <c r="AA90" s="141"/>
    </row>
    <row r="91" spans="19:27" s="142" customFormat="1" x14ac:dyDescent="0.25">
      <c r="S91" s="141"/>
      <c r="T91" s="141"/>
      <c r="U91" s="141"/>
      <c r="V91" s="141"/>
      <c r="W91" s="141"/>
      <c r="X91" s="141"/>
      <c r="Y91" s="141"/>
      <c r="Z91" s="141"/>
      <c r="AA91" s="141"/>
    </row>
    <row r="92" spans="19:27" s="142" customFormat="1" x14ac:dyDescent="0.25">
      <c r="S92" s="141"/>
      <c r="T92" s="141"/>
      <c r="U92" s="141"/>
      <c r="V92" s="141"/>
      <c r="W92" s="141"/>
      <c r="X92" s="141"/>
      <c r="Y92" s="141"/>
      <c r="Z92" s="141"/>
      <c r="AA92" s="141"/>
    </row>
    <row r="93" spans="19:27" s="142" customFormat="1" x14ac:dyDescent="0.25">
      <c r="S93" s="141"/>
      <c r="T93" s="141"/>
      <c r="U93" s="141"/>
      <c r="V93" s="141"/>
      <c r="W93" s="141"/>
      <c r="X93" s="141"/>
      <c r="Y93" s="141"/>
      <c r="Z93" s="141"/>
      <c r="AA93" s="141"/>
    </row>
    <row r="94" spans="19:27" s="142" customFormat="1" x14ac:dyDescent="0.25">
      <c r="S94" s="141"/>
      <c r="T94" s="141"/>
      <c r="U94" s="141"/>
      <c r="V94" s="141"/>
      <c r="W94" s="141"/>
      <c r="X94" s="141"/>
      <c r="Y94" s="141"/>
      <c r="Z94" s="141"/>
      <c r="AA94" s="141"/>
    </row>
    <row r="95" spans="19:27" s="142" customFormat="1" x14ac:dyDescent="0.25">
      <c r="S95" s="141"/>
      <c r="T95" s="141"/>
      <c r="U95" s="141"/>
      <c r="V95" s="141"/>
      <c r="W95" s="141"/>
      <c r="X95" s="141"/>
      <c r="Y95" s="141"/>
      <c r="Z95" s="141"/>
      <c r="AA95" s="141"/>
    </row>
    <row r="96" spans="19:27" s="142" customFormat="1" x14ac:dyDescent="0.25">
      <c r="S96" s="141"/>
      <c r="T96" s="141"/>
      <c r="U96" s="141"/>
      <c r="V96" s="141"/>
      <c r="W96" s="141"/>
      <c r="X96" s="141"/>
      <c r="Y96" s="141"/>
      <c r="Z96" s="141"/>
      <c r="AA96" s="141"/>
    </row>
    <row r="97" spans="19:27" s="142" customFormat="1" x14ac:dyDescent="0.25">
      <c r="S97" s="141"/>
      <c r="T97" s="141"/>
      <c r="U97" s="141"/>
      <c r="V97" s="141"/>
      <c r="W97" s="141"/>
      <c r="X97" s="141"/>
      <c r="Y97" s="141"/>
      <c r="Z97" s="141"/>
      <c r="AA97" s="141"/>
    </row>
    <row r="98" spans="19:27" s="142" customFormat="1" x14ac:dyDescent="0.25">
      <c r="S98" s="141"/>
      <c r="T98" s="141"/>
      <c r="U98" s="141"/>
      <c r="V98" s="141"/>
      <c r="W98" s="141"/>
      <c r="X98" s="141"/>
      <c r="Y98" s="141"/>
      <c r="Z98" s="141"/>
      <c r="AA98" s="141"/>
    </row>
    <row r="99" spans="19:27" s="142" customFormat="1" x14ac:dyDescent="0.25">
      <c r="S99" s="141"/>
      <c r="T99" s="141"/>
      <c r="U99" s="141"/>
      <c r="V99" s="141"/>
      <c r="W99" s="141"/>
      <c r="X99" s="141"/>
      <c r="Y99" s="141"/>
      <c r="Z99" s="141"/>
      <c r="AA99" s="141"/>
    </row>
    <row r="100" spans="19:27" s="142" customFormat="1" x14ac:dyDescent="0.25">
      <c r="S100" s="141"/>
      <c r="T100" s="141"/>
      <c r="U100" s="141"/>
      <c r="V100" s="141"/>
      <c r="W100" s="141"/>
      <c r="X100" s="141"/>
      <c r="Y100" s="141"/>
      <c r="Z100" s="141"/>
      <c r="AA100" s="141"/>
    </row>
    <row r="101" spans="19:27" s="142" customFormat="1" x14ac:dyDescent="0.25">
      <c r="S101" s="141"/>
      <c r="T101" s="141"/>
      <c r="U101" s="141"/>
      <c r="V101" s="141"/>
      <c r="W101" s="141"/>
      <c r="X101" s="141"/>
      <c r="Y101" s="141"/>
      <c r="Z101" s="141"/>
      <c r="AA101" s="141"/>
    </row>
    <row r="102" spans="19:27" s="142" customFormat="1" x14ac:dyDescent="0.25">
      <c r="S102" s="141"/>
      <c r="T102" s="141"/>
      <c r="U102" s="141"/>
      <c r="V102" s="141"/>
      <c r="W102" s="141"/>
      <c r="X102" s="141"/>
      <c r="Y102" s="141"/>
      <c r="Z102" s="141"/>
      <c r="AA102" s="141"/>
    </row>
    <row r="103" spans="19:27" s="142" customFormat="1" x14ac:dyDescent="0.25">
      <c r="S103" s="141"/>
      <c r="T103" s="141"/>
      <c r="U103" s="141"/>
      <c r="V103" s="141"/>
      <c r="W103" s="141"/>
      <c r="X103" s="141"/>
      <c r="Y103" s="141"/>
      <c r="Z103" s="141"/>
      <c r="AA103" s="141"/>
    </row>
    <row r="104" spans="19:27" s="142" customFormat="1" x14ac:dyDescent="0.25">
      <c r="S104" s="141"/>
      <c r="T104" s="141"/>
      <c r="U104" s="141"/>
      <c r="V104" s="141"/>
      <c r="W104" s="141"/>
      <c r="X104" s="141"/>
      <c r="Y104" s="141"/>
      <c r="Z104" s="141"/>
      <c r="AA104" s="141"/>
    </row>
    <row r="105" spans="19:27" s="142" customFormat="1" x14ac:dyDescent="0.25">
      <c r="S105" s="141"/>
      <c r="T105" s="141"/>
      <c r="U105" s="141"/>
      <c r="V105" s="141"/>
      <c r="W105" s="141"/>
      <c r="X105" s="141"/>
      <c r="Y105" s="141"/>
      <c r="Z105" s="141"/>
      <c r="AA105" s="141"/>
    </row>
    <row r="106" spans="19:27" s="142" customFormat="1" x14ac:dyDescent="0.25">
      <c r="S106" s="141"/>
      <c r="T106" s="141"/>
      <c r="U106" s="141"/>
      <c r="V106" s="141"/>
      <c r="W106" s="141"/>
      <c r="X106" s="141"/>
      <c r="Y106" s="141"/>
      <c r="Z106" s="141"/>
      <c r="AA106" s="141"/>
    </row>
    <row r="107" spans="19:27" s="142" customFormat="1" x14ac:dyDescent="0.25">
      <c r="S107" s="141"/>
      <c r="T107" s="141"/>
      <c r="U107" s="141"/>
      <c r="V107" s="141"/>
      <c r="W107" s="141"/>
      <c r="X107" s="141"/>
      <c r="Y107" s="141"/>
      <c r="Z107" s="141"/>
      <c r="AA107" s="141"/>
    </row>
  </sheetData>
  <sheetProtection algorithmName="SHA-512" hashValue="QjPDajDG08sQoi5Td+YwU5XjfLXXQKZi+CZyz0VeqPJyc4k9thFktpS0Qsdt68dP/LfwuHKVG1e+gWxCFC7AGA==" saltValue="p1tsjjTEWO4wILnMJhUeKg==" spinCount="100000" sheet="1" formatCells="0" formatColumns="0" formatRows="0" insertRows="0" deleteRows="0"/>
  <customSheetViews>
    <customSheetView guid="{D7FF18E2-A72D-4088-BD59-9D74A43C39A8}" scale="90" showPageBreaks="1" fitToPage="1" printArea="1">
      <selection activeCell="F7" sqref="F7:F9"/>
      <pageMargins left="0" right="0" top="0" bottom="0" header="0" footer="0"/>
      <pageSetup scale="69" orientation="landscape" r:id="rId1"/>
      <headerFooter alignWithMargins="0">
        <oddFooter>&amp;Lb. Fringe Benefits</oddFooter>
      </headerFooter>
    </customSheetView>
    <customSheetView guid="{5BEC5FDE-32D0-42EF-8D2A-06DCBD4F05CC}" scale="90" showPageBreaks="1" fitToPage="1" printArea="1" topLeftCell="A7">
      <selection activeCell="M3" sqref="M3"/>
      <pageMargins left="0" right="0" top="0" bottom="0" header="0" footer="0"/>
      <pageSetup scale="69" orientation="landscape" r:id="rId2"/>
      <headerFooter alignWithMargins="0">
        <oddFooter>&amp;Lb. Fringe Benefits</oddFooter>
      </headerFooter>
    </customSheetView>
    <customSheetView guid="{712CE29F-EFCA-4968-A7C5-599F87319D6A}" scale="90" fitToPage="1">
      <selection activeCell="K10" sqref="K10"/>
      <pageMargins left="0" right="0" top="0" bottom="0" header="0" footer="0"/>
      <pageSetup scale="69" orientation="landscape" r:id="rId3"/>
      <headerFooter alignWithMargins="0">
        <oddFooter>&amp;Lb. Fringe Benefits</oddFooter>
      </headerFooter>
    </customSheetView>
    <customSheetView guid="{6588CF8C-0BB8-4786-9A46-0A2D10254132}" showPageBreaks="1" fitToPage="1" printArea="1">
      <selection activeCell="M10" sqref="M10"/>
      <pageMargins left="0" right="0" top="0" bottom="0" header="0" footer="0"/>
      <pageSetup scale="69" orientation="landscape" r:id="rId4"/>
      <headerFooter alignWithMargins="0">
        <oddFooter>&amp;Lb. Fringe Benefits</oddFooter>
      </headerFooter>
    </customSheetView>
    <customSheetView guid="{D5CEF8EB-A9A7-4458-BF65-8F18E34CBA87}" showPageBreaks="1" fitToPage="1" printArea="1">
      <selection activeCell="M18" sqref="M18"/>
      <pageMargins left="0" right="0" top="0" bottom="0" header="0" footer="0"/>
      <pageSetup scale="69" orientation="landscape" r:id="rId5"/>
      <headerFooter alignWithMargins="0">
        <oddFooter>&amp;Lb. Fringe Benefits</oddFooter>
      </headerFooter>
    </customSheetView>
    <customSheetView guid="{BF352FCE-C1BE-4B84-9561-6030FEF6A15F}" scale="90" showPageBreaks="1" fitToPage="1" printArea="1">
      <selection activeCell="K1" sqref="K1"/>
      <pageMargins left="0" right="0" top="0" bottom="0" header="0" footer="0"/>
      <pageSetup scale="81" orientation="landscape" r:id="rId6"/>
      <headerFooter alignWithMargins="0">
        <oddFooter>&amp;Lb. Fringe Benefits</oddFooter>
      </headerFooter>
    </customSheetView>
  </customSheetViews>
  <mergeCells count="18">
    <mergeCell ref="A1:N1"/>
    <mergeCell ref="A2:R2"/>
    <mergeCell ref="A45:R45"/>
    <mergeCell ref="A46:R46"/>
    <mergeCell ref="A3:R3"/>
    <mergeCell ref="A41:R44"/>
    <mergeCell ref="A40:R40"/>
    <mergeCell ref="I5:K5"/>
    <mergeCell ref="L5:N5"/>
    <mergeCell ref="F5:H5"/>
    <mergeCell ref="O5:Q5"/>
    <mergeCell ref="R5:R6"/>
    <mergeCell ref="A5:A6"/>
    <mergeCell ref="B5:B6"/>
    <mergeCell ref="A36:B36"/>
    <mergeCell ref="C5:E5"/>
    <mergeCell ref="A37:B37"/>
    <mergeCell ref="A38:B38"/>
  </mergeCells>
  <phoneticPr fontId="3" type="noConversion"/>
  <printOptions horizontalCentered="1"/>
  <pageMargins left="0.5" right="0.5" top="0.25" bottom="0.25" header="0.5" footer="0.5"/>
  <pageSetup scale="74" orientation="landscape" horizontalDpi="300" verticalDpi="300" r:id="rId7"/>
  <headerFooter alignWithMargins="0"/>
  <ignoredErrors>
    <ignoredError sqref="H7" numberStoredAsText="1"/>
    <ignoredError sqref="F9:Q9 A9:B9" unlockedFormula="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7F90BD90-B076-4792-BE34-95F619B0B90A}">
          <x14:formula1>
            <xm:f>'Instructions and Summary'!$A$27:$A$28</xm:f>
          </x14:formula1>
          <xm:sqref>A7:A8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Q85"/>
  <sheetViews>
    <sheetView showGridLines="0" zoomScale="90" zoomScaleNormal="90" workbookViewId="0">
      <selection activeCell="A11" sqref="A11:K11"/>
    </sheetView>
  </sheetViews>
  <sheetFormatPr defaultColWidth="9.1796875" defaultRowHeight="12.5" x14ac:dyDescent="0.25"/>
  <cols>
    <col min="1" max="1" width="26.1796875" style="252" bestFit="1" customWidth="1"/>
    <col min="2" max="2" width="53.81640625" style="252" customWidth="1"/>
    <col min="3" max="4" width="14.1796875" style="299" customWidth="1"/>
    <col min="5" max="5" width="6.1796875" style="300" bestFit="1" customWidth="1"/>
    <col min="6" max="6" width="10.54296875" style="300" customWidth="1"/>
    <col min="7" max="7" width="10.1796875" style="112" customWidth="1"/>
    <col min="8" max="8" width="8.81640625" style="112" customWidth="1"/>
    <col min="9" max="9" width="9.453125" style="112" bestFit="1" customWidth="1"/>
    <col min="10" max="10" width="11.54296875" style="112" customWidth="1"/>
    <col min="11" max="11" width="10.453125" style="112" customWidth="1"/>
    <col min="12" max="12" width="10.453125" style="301" customWidth="1"/>
    <col min="13" max="13" width="30.453125" style="302" customWidth="1"/>
    <col min="14" max="16384" width="9.1796875" style="252"/>
  </cols>
  <sheetData>
    <row r="1" spans="1:17" s="251" customFormat="1" ht="12.75" customHeight="1" x14ac:dyDescent="0.25">
      <c r="A1" s="739" t="s">
        <v>48</v>
      </c>
      <c r="B1" s="739"/>
      <c r="C1" s="246"/>
      <c r="D1" s="247"/>
      <c r="E1" s="247"/>
      <c r="F1" s="247"/>
      <c r="G1" s="107"/>
      <c r="H1" s="107"/>
      <c r="I1" s="107"/>
      <c r="J1" s="107"/>
      <c r="K1" s="107"/>
      <c r="L1" s="248"/>
      <c r="M1" s="249"/>
      <c r="N1" s="250"/>
    </row>
    <row r="2" spans="1:17" s="185" customFormat="1" ht="15.75" customHeight="1" thickBot="1" x14ac:dyDescent="0.3">
      <c r="A2" s="738" t="s">
        <v>33</v>
      </c>
      <c r="B2" s="738"/>
      <c r="C2" s="738"/>
      <c r="D2" s="738"/>
      <c r="E2" s="738"/>
      <c r="F2" s="738"/>
      <c r="G2" s="738"/>
      <c r="H2" s="738"/>
      <c r="I2" s="738"/>
      <c r="J2" s="738"/>
      <c r="K2" s="738"/>
      <c r="L2" s="738"/>
      <c r="M2" s="738"/>
      <c r="N2" s="236"/>
      <c r="O2" s="236"/>
      <c r="P2" s="236"/>
      <c r="Q2" s="236"/>
    </row>
    <row r="3" spans="1:17" ht="233.5" customHeight="1" thickBot="1" x14ac:dyDescent="0.3">
      <c r="A3" s="725" t="s">
        <v>364</v>
      </c>
      <c r="B3" s="726"/>
      <c r="C3" s="726"/>
      <c r="D3" s="726"/>
      <c r="E3" s="726"/>
      <c r="F3" s="726"/>
      <c r="G3" s="726"/>
      <c r="H3" s="726"/>
      <c r="I3" s="726"/>
      <c r="J3" s="726"/>
      <c r="K3" s="726"/>
      <c r="L3" s="726"/>
      <c r="M3" s="727"/>
      <c r="N3" s="180"/>
      <c r="O3" s="180"/>
      <c r="P3" s="180"/>
      <c r="Q3" s="180"/>
    </row>
    <row r="4" spans="1:17" ht="9" customHeight="1" thickBot="1" x14ac:dyDescent="0.3">
      <c r="A4" s="180"/>
      <c r="B4" s="253"/>
      <c r="C4" s="254"/>
      <c r="D4" s="254"/>
      <c r="E4" s="255"/>
      <c r="F4" s="255"/>
      <c r="G4" s="108"/>
      <c r="H4" s="108"/>
      <c r="I4" s="108"/>
      <c r="J4" s="108"/>
      <c r="K4" s="108"/>
      <c r="L4" s="256"/>
      <c r="M4" s="257"/>
      <c r="N4" s="180"/>
      <c r="O4" s="180"/>
      <c r="P4" s="180"/>
      <c r="Q4" s="180"/>
    </row>
    <row r="5" spans="1:17" ht="26.5" customHeight="1" thickBot="1" x14ac:dyDescent="0.3">
      <c r="A5" s="725"/>
      <c r="B5" s="726"/>
      <c r="C5" s="726"/>
      <c r="D5" s="726"/>
      <c r="E5" s="726"/>
      <c r="F5" s="726"/>
      <c r="G5" s="726"/>
      <c r="H5" s="726"/>
      <c r="I5" s="726"/>
      <c r="J5" s="726"/>
      <c r="K5" s="726"/>
      <c r="L5" s="726"/>
      <c r="M5" s="727"/>
      <c r="N5" s="180"/>
      <c r="O5" s="180"/>
      <c r="P5" s="180"/>
      <c r="Q5" s="180"/>
    </row>
    <row r="6" spans="1:17" ht="9" customHeight="1" thickBot="1" x14ac:dyDescent="0.3">
      <c r="A6" s="180"/>
      <c r="B6" s="253"/>
      <c r="C6" s="254"/>
      <c r="D6" s="254"/>
      <c r="E6" s="255"/>
      <c r="F6" s="255"/>
      <c r="G6" s="108"/>
      <c r="H6" s="108"/>
      <c r="I6" s="108"/>
      <c r="J6" s="108"/>
      <c r="K6" s="108"/>
      <c r="L6" s="256"/>
      <c r="M6" s="257"/>
      <c r="N6" s="180"/>
      <c r="O6" s="180"/>
      <c r="P6" s="180"/>
      <c r="Q6" s="180"/>
    </row>
    <row r="7" spans="1:17" s="251" customFormat="1" ht="58" customHeight="1" thickBot="1" x14ac:dyDescent="0.3">
      <c r="A7" s="258" t="s">
        <v>49</v>
      </c>
      <c r="B7" s="259" t="s">
        <v>83</v>
      </c>
      <c r="C7" s="260" t="s">
        <v>84</v>
      </c>
      <c r="D7" s="260" t="s">
        <v>85</v>
      </c>
      <c r="E7" s="261" t="s">
        <v>86</v>
      </c>
      <c r="F7" s="261" t="s">
        <v>87</v>
      </c>
      <c r="G7" s="109" t="s">
        <v>88</v>
      </c>
      <c r="H7" s="109" t="s">
        <v>89</v>
      </c>
      <c r="I7" s="109" t="s">
        <v>90</v>
      </c>
      <c r="J7" s="109" t="s">
        <v>91</v>
      </c>
      <c r="K7" s="109" t="s">
        <v>92</v>
      </c>
      <c r="L7" s="262" t="s">
        <v>93</v>
      </c>
      <c r="M7" s="263" t="s">
        <v>94</v>
      </c>
    </row>
    <row r="8" spans="1:17" s="251" customFormat="1" ht="14.15" customHeight="1" x14ac:dyDescent="0.25">
      <c r="A8" s="720" t="s">
        <v>95</v>
      </c>
      <c r="B8" s="721"/>
      <c r="C8" s="730" t="s">
        <v>10</v>
      </c>
      <c r="D8" s="731"/>
      <c r="E8" s="731"/>
      <c r="F8" s="731"/>
      <c r="G8" s="731"/>
      <c r="H8" s="731"/>
      <c r="I8" s="731"/>
      <c r="J8" s="731"/>
      <c r="K8" s="731"/>
      <c r="L8" s="264"/>
      <c r="M8" s="265"/>
      <c r="N8" s="266"/>
    </row>
    <row r="9" spans="1:17" s="272" customFormat="1" ht="13.5" customHeight="1" x14ac:dyDescent="0.25">
      <c r="A9" s="242" t="s">
        <v>30</v>
      </c>
      <c r="B9" s="267" t="s">
        <v>96</v>
      </c>
      <c r="C9" s="268"/>
      <c r="D9" s="268"/>
      <c r="E9" s="269">
        <v>2</v>
      </c>
      <c r="F9" s="269">
        <v>2</v>
      </c>
      <c r="G9" s="68">
        <v>250</v>
      </c>
      <c r="H9" s="68">
        <v>500</v>
      </c>
      <c r="I9" s="68">
        <v>100</v>
      </c>
      <c r="J9" s="68">
        <v>0</v>
      </c>
      <c r="K9" s="68">
        <v>80</v>
      </c>
      <c r="L9" s="270" t="s">
        <v>97</v>
      </c>
      <c r="M9" s="271" t="s">
        <v>98</v>
      </c>
    </row>
    <row r="10" spans="1:17" ht="14.5" customHeight="1" x14ac:dyDescent="0.25">
      <c r="A10" s="242" t="s">
        <v>31</v>
      </c>
      <c r="B10" s="273" t="s">
        <v>99</v>
      </c>
      <c r="C10" s="274"/>
      <c r="D10" s="274"/>
      <c r="E10" s="269">
        <v>2</v>
      </c>
      <c r="F10" s="269">
        <v>1</v>
      </c>
      <c r="G10" s="68">
        <v>0</v>
      </c>
      <c r="H10" s="68">
        <v>0</v>
      </c>
      <c r="I10" s="68">
        <v>50</v>
      </c>
      <c r="J10" s="68">
        <v>30</v>
      </c>
      <c r="K10" s="68">
        <v>25</v>
      </c>
      <c r="L10" s="270" t="s">
        <v>100</v>
      </c>
      <c r="M10" s="271" t="s">
        <v>101</v>
      </c>
      <c r="N10" s="180"/>
      <c r="O10" s="180"/>
      <c r="P10" s="180"/>
      <c r="Q10" s="180"/>
    </row>
    <row r="11" spans="1:17" x14ac:dyDescent="0.25">
      <c r="A11" s="75"/>
      <c r="B11" s="51"/>
      <c r="C11" s="104"/>
      <c r="D11" s="104"/>
      <c r="E11" s="52"/>
      <c r="F11" s="52"/>
      <c r="G11" s="481"/>
      <c r="H11" s="481"/>
      <c r="I11" s="481"/>
      <c r="J11" s="481"/>
      <c r="K11" s="481"/>
      <c r="L11" s="484">
        <f>SUM(G11:K11)*F11</f>
        <v>0</v>
      </c>
      <c r="M11" s="53"/>
      <c r="N11" s="180"/>
      <c r="O11" s="180"/>
      <c r="P11" s="180"/>
      <c r="Q11" s="180"/>
    </row>
    <row r="12" spans="1:17" x14ac:dyDescent="0.25">
      <c r="A12" s="76"/>
      <c r="B12" s="54"/>
      <c r="C12" s="67"/>
      <c r="D12" s="67"/>
      <c r="E12" s="55"/>
      <c r="F12" s="55"/>
      <c r="G12" s="483"/>
      <c r="H12" s="483"/>
      <c r="I12" s="483"/>
      <c r="J12" s="483"/>
      <c r="K12" s="483"/>
      <c r="L12" s="484">
        <f>SUM(G12:K12)*F12</f>
        <v>0</v>
      </c>
      <c r="M12" s="56"/>
      <c r="N12" s="180"/>
      <c r="O12" s="180"/>
      <c r="P12" s="180"/>
      <c r="Q12" s="180"/>
    </row>
    <row r="13" spans="1:17" x14ac:dyDescent="0.25">
      <c r="A13" s="76"/>
      <c r="B13" s="49"/>
      <c r="C13" s="67"/>
      <c r="D13" s="67"/>
      <c r="E13" s="55"/>
      <c r="F13" s="55"/>
      <c r="G13" s="483"/>
      <c r="H13" s="483"/>
      <c r="I13" s="483"/>
      <c r="J13" s="483"/>
      <c r="K13" s="483"/>
      <c r="L13" s="484">
        <f>SUM(G13:K13)*F13</f>
        <v>0</v>
      </c>
      <c r="M13" s="56"/>
      <c r="N13" s="180"/>
      <c r="O13" s="180"/>
      <c r="P13" s="180"/>
      <c r="Q13" s="180"/>
    </row>
    <row r="14" spans="1:17" x14ac:dyDescent="0.25">
      <c r="A14" s="76"/>
      <c r="B14" s="49"/>
      <c r="C14" s="67"/>
      <c r="D14" s="67"/>
      <c r="E14" s="55"/>
      <c r="F14" s="55"/>
      <c r="G14" s="483"/>
      <c r="H14" s="483"/>
      <c r="I14" s="483"/>
      <c r="J14" s="483"/>
      <c r="K14" s="483"/>
      <c r="L14" s="484">
        <f>SUM(G14:K14)*F14</f>
        <v>0</v>
      </c>
      <c r="M14" s="56"/>
      <c r="N14" s="180"/>
      <c r="O14" s="180"/>
      <c r="P14" s="180"/>
      <c r="Q14" s="180"/>
    </row>
    <row r="15" spans="1:17" x14ac:dyDescent="0.25">
      <c r="A15" s="76"/>
      <c r="B15" s="54"/>
      <c r="C15" s="67"/>
      <c r="D15" s="67"/>
      <c r="E15" s="55"/>
      <c r="F15" s="55"/>
      <c r="G15" s="483"/>
      <c r="H15" s="483"/>
      <c r="I15" s="483"/>
      <c r="J15" s="483"/>
      <c r="K15" s="483"/>
      <c r="L15" s="484">
        <f>SUM(G15:K15)*F15</f>
        <v>0</v>
      </c>
      <c r="M15" s="56"/>
      <c r="N15" s="180"/>
      <c r="O15" s="180"/>
      <c r="P15" s="180"/>
      <c r="Q15" s="180"/>
    </row>
    <row r="16" spans="1:17" ht="12.65" customHeight="1" x14ac:dyDescent="0.25">
      <c r="A16" s="718" t="s">
        <v>102</v>
      </c>
      <c r="B16" s="719"/>
      <c r="C16" s="275"/>
      <c r="D16" s="276"/>
      <c r="E16" s="277"/>
      <c r="F16" s="277"/>
      <c r="G16" s="110"/>
      <c r="H16" s="110"/>
      <c r="I16" s="110"/>
      <c r="J16" s="110"/>
      <c r="K16" s="110"/>
      <c r="L16" s="278"/>
      <c r="M16" s="279"/>
      <c r="N16" s="180"/>
      <c r="O16" s="180"/>
      <c r="P16" s="180"/>
      <c r="Q16" s="180"/>
    </row>
    <row r="17" spans="1:17" ht="13" x14ac:dyDescent="0.25">
      <c r="A17" s="242" t="s">
        <v>30</v>
      </c>
      <c r="B17" s="267" t="s">
        <v>96</v>
      </c>
      <c r="C17" s="268"/>
      <c r="D17" s="268"/>
      <c r="E17" s="269">
        <v>5</v>
      </c>
      <c r="F17" s="269">
        <v>3</v>
      </c>
      <c r="G17" s="68">
        <v>300</v>
      </c>
      <c r="H17" s="68">
        <v>500</v>
      </c>
      <c r="I17" s="68">
        <v>100</v>
      </c>
      <c r="J17" s="68">
        <v>0</v>
      </c>
      <c r="K17" s="68">
        <v>80</v>
      </c>
      <c r="L17" s="270" t="s">
        <v>103</v>
      </c>
      <c r="M17" s="271" t="s">
        <v>98</v>
      </c>
      <c r="N17" s="180"/>
      <c r="O17" s="180"/>
      <c r="P17" s="180"/>
      <c r="Q17" s="180"/>
    </row>
    <row r="18" spans="1:17" x14ac:dyDescent="0.25">
      <c r="A18" s="76"/>
      <c r="B18" s="54"/>
      <c r="C18" s="67"/>
      <c r="D18" s="67"/>
      <c r="E18" s="55"/>
      <c r="F18" s="55"/>
      <c r="G18" s="483"/>
      <c r="H18" s="483"/>
      <c r="I18" s="483"/>
      <c r="J18" s="483"/>
      <c r="K18" s="483"/>
      <c r="L18" s="484">
        <f>SUM(G18:K18)*F18</f>
        <v>0</v>
      </c>
      <c r="M18" s="56"/>
      <c r="N18" s="180"/>
      <c r="O18" s="180"/>
      <c r="P18" s="180"/>
      <c r="Q18" s="180"/>
    </row>
    <row r="19" spans="1:17" x14ac:dyDescent="0.25">
      <c r="A19" s="76"/>
      <c r="B19" s="54"/>
      <c r="C19" s="67"/>
      <c r="D19" s="67"/>
      <c r="E19" s="55"/>
      <c r="F19" s="55"/>
      <c r="G19" s="483"/>
      <c r="H19" s="483"/>
      <c r="I19" s="483"/>
      <c r="J19" s="483"/>
      <c r="K19" s="483"/>
      <c r="L19" s="484">
        <f>SUM(G19:K19)*F19</f>
        <v>0</v>
      </c>
      <c r="M19" s="56"/>
      <c r="N19" s="180"/>
      <c r="O19" s="180"/>
      <c r="P19" s="180"/>
      <c r="Q19" s="180"/>
    </row>
    <row r="20" spans="1:17" x14ac:dyDescent="0.25">
      <c r="A20" s="76"/>
      <c r="B20" s="54"/>
      <c r="C20" s="67"/>
      <c r="D20" s="67"/>
      <c r="E20" s="55"/>
      <c r="F20" s="55"/>
      <c r="G20" s="483"/>
      <c r="H20" s="483"/>
      <c r="I20" s="483"/>
      <c r="J20" s="483"/>
      <c r="K20" s="483"/>
      <c r="L20" s="484">
        <f>SUM(G20:K20)*F20</f>
        <v>0</v>
      </c>
      <c r="M20" s="56"/>
      <c r="N20" s="180"/>
      <c r="O20" s="180"/>
      <c r="P20" s="180"/>
      <c r="Q20" s="180"/>
    </row>
    <row r="21" spans="1:17" ht="13" thickBot="1" x14ac:dyDescent="0.3">
      <c r="A21" s="76"/>
      <c r="B21" s="54"/>
      <c r="C21" s="67"/>
      <c r="D21" s="67"/>
      <c r="E21" s="55"/>
      <c r="F21" s="55"/>
      <c r="G21" s="483"/>
      <c r="H21" s="483"/>
      <c r="I21" s="483"/>
      <c r="J21" s="483"/>
      <c r="K21" s="483"/>
      <c r="L21" s="484">
        <f>SUM(G21:K21)*F21</f>
        <v>0</v>
      </c>
      <c r="M21" s="56"/>
      <c r="N21" s="180"/>
      <c r="O21" s="180"/>
      <c r="P21" s="180"/>
      <c r="Q21" s="180"/>
    </row>
    <row r="22" spans="1:17" ht="13" x14ac:dyDescent="0.25">
      <c r="A22" s="732" t="s">
        <v>379</v>
      </c>
      <c r="B22" s="733"/>
      <c r="C22" s="733"/>
      <c r="D22" s="733"/>
      <c r="E22" s="733"/>
      <c r="F22" s="733"/>
      <c r="G22" s="733"/>
      <c r="H22" s="733"/>
      <c r="I22" s="733"/>
      <c r="J22" s="733"/>
      <c r="K22" s="734"/>
      <c r="L22" s="377">
        <f>SUMIF($A$11:$A$21,"Administrative",$L$11:$L$21)</f>
        <v>0</v>
      </c>
      <c r="M22" s="280"/>
      <c r="N22" s="180"/>
      <c r="O22" s="180"/>
      <c r="P22" s="180"/>
      <c r="Q22" s="180"/>
    </row>
    <row r="23" spans="1:17" ht="13.5" thickBot="1" x14ac:dyDescent="0.3">
      <c r="A23" s="735" t="s">
        <v>380</v>
      </c>
      <c r="B23" s="736"/>
      <c r="C23" s="736"/>
      <c r="D23" s="736"/>
      <c r="E23" s="736"/>
      <c r="F23" s="736"/>
      <c r="G23" s="736"/>
      <c r="H23" s="736"/>
      <c r="I23" s="736"/>
      <c r="J23" s="736"/>
      <c r="K23" s="737"/>
      <c r="L23" s="345">
        <f>SUMIF($A$11:$A$21,"Rebate Funds: Rebate Delivery",$L$11:$L$21)</f>
        <v>0</v>
      </c>
      <c r="M23" s="281"/>
      <c r="N23" s="180"/>
      <c r="O23" s="180"/>
      <c r="P23" s="180"/>
      <c r="Q23" s="180"/>
    </row>
    <row r="24" spans="1:17" ht="13.5" thickBot="1" x14ac:dyDescent="0.3">
      <c r="A24" s="722" t="s">
        <v>381</v>
      </c>
      <c r="B24" s="723"/>
      <c r="C24" s="723"/>
      <c r="D24" s="723"/>
      <c r="E24" s="723"/>
      <c r="F24" s="723"/>
      <c r="G24" s="723"/>
      <c r="H24" s="723"/>
      <c r="I24" s="723"/>
      <c r="J24" s="723"/>
      <c r="K24" s="724"/>
      <c r="L24" s="485">
        <f>SUM(L22:L23)</f>
        <v>0</v>
      </c>
      <c r="M24" s="282"/>
      <c r="N24" s="180"/>
      <c r="O24" s="180"/>
      <c r="P24" s="180"/>
      <c r="Q24" s="180"/>
    </row>
    <row r="25" spans="1:17" s="251" customFormat="1" ht="14.15" customHeight="1" x14ac:dyDescent="0.25">
      <c r="A25" s="720" t="s">
        <v>95</v>
      </c>
      <c r="B25" s="721"/>
      <c r="C25" s="730" t="s">
        <v>14</v>
      </c>
      <c r="D25" s="731"/>
      <c r="E25" s="731"/>
      <c r="F25" s="731"/>
      <c r="G25" s="731"/>
      <c r="H25" s="731"/>
      <c r="I25" s="731"/>
      <c r="J25" s="731"/>
      <c r="K25" s="740"/>
      <c r="L25" s="264"/>
      <c r="M25" s="265"/>
      <c r="N25" s="266"/>
    </row>
    <row r="26" spans="1:17" x14ac:dyDescent="0.25">
      <c r="A26" s="75"/>
      <c r="B26" s="51"/>
      <c r="C26" s="104"/>
      <c r="D26" s="104"/>
      <c r="E26" s="52"/>
      <c r="F26" s="52"/>
      <c r="G26" s="481"/>
      <c r="H26" s="481"/>
      <c r="I26" s="481"/>
      <c r="J26" s="481"/>
      <c r="K26" s="483"/>
      <c r="L26" s="484">
        <f>SUM(G26:K26)*F26</f>
        <v>0</v>
      </c>
      <c r="M26" s="56"/>
      <c r="N26" s="180"/>
      <c r="O26" s="180"/>
      <c r="P26" s="180"/>
      <c r="Q26" s="180"/>
    </row>
    <row r="27" spans="1:17" x14ac:dyDescent="0.25">
      <c r="A27" s="76"/>
      <c r="B27" s="54"/>
      <c r="C27" s="67"/>
      <c r="D27" s="67"/>
      <c r="E27" s="55"/>
      <c r="F27" s="55"/>
      <c r="G27" s="483"/>
      <c r="H27" s="483"/>
      <c r="I27" s="483"/>
      <c r="J27" s="483"/>
      <c r="K27" s="483"/>
      <c r="L27" s="482">
        <f>SUM(G27:K27)*F27</f>
        <v>0</v>
      </c>
      <c r="M27" s="56"/>
      <c r="N27" s="180"/>
      <c r="O27" s="180"/>
      <c r="P27" s="180"/>
      <c r="Q27" s="180"/>
    </row>
    <row r="28" spans="1:17" x14ac:dyDescent="0.25">
      <c r="A28" s="76"/>
      <c r="B28" s="49"/>
      <c r="C28" s="67"/>
      <c r="D28" s="67"/>
      <c r="E28" s="55"/>
      <c r="F28" s="55"/>
      <c r="G28" s="483"/>
      <c r="H28" s="483"/>
      <c r="I28" s="483"/>
      <c r="J28" s="483"/>
      <c r="K28" s="483"/>
      <c r="L28" s="484">
        <f>SUM(G28:K28)*F28</f>
        <v>0</v>
      </c>
      <c r="M28" s="56"/>
      <c r="N28" s="180"/>
      <c r="O28" s="180"/>
      <c r="P28" s="180"/>
      <c r="Q28" s="180"/>
    </row>
    <row r="29" spans="1:17" x14ac:dyDescent="0.25">
      <c r="A29" s="76"/>
      <c r="B29" s="49"/>
      <c r="C29" s="67"/>
      <c r="D29" s="67"/>
      <c r="E29" s="55"/>
      <c r="F29" s="55"/>
      <c r="G29" s="483"/>
      <c r="H29" s="483"/>
      <c r="I29" s="483"/>
      <c r="J29" s="483"/>
      <c r="K29" s="483"/>
      <c r="L29" s="484">
        <f>SUM(G29:K29)*F29</f>
        <v>0</v>
      </c>
      <c r="M29" s="56"/>
      <c r="N29" s="180"/>
      <c r="O29" s="180"/>
      <c r="P29" s="180"/>
      <c r="Q29" s="180"/>
    </row>
    <row r="30" spans="1:17" x14ac:dyDescent="0.25">
      <c r="A30" s="76"/>
      <c r="B30" s="54"/>
      <c r="C30" s="67"/>
      <c r="D30" s="67"/>
      <c r="E30" s="55"/>
      <c r="F30" s="55"/>
      <c r="G30" s="483"/>
      <c r="H30" s="483"/>
      <c r="I30" s="483"/>
      <c r="J30" s="483"/>
      <c r="K30" s="483"/>
      <c r="L30" s="484">
        <f>SUM(G30:K30)*F30</f>
        <v>0</v>
      </c>
      <c r="M30" s="56"/>
      <c r="N30" s="180"/>
      <c r="O30" s="180"/>
      <c r="P30" s="180"/>
      <c r="Q30" s="180"/>
    </row>
    <row r="31" spans="1:17" ht="12.65" customHeight="1" x14ac:dyDescent="0.25">
      <c r="A31" s="718" t="s">
        <v>102</v>
      </c>
      <c r="B31" s="719"/>
      <c r="C31" s="275"/>
      <c r="D31" s="276"/>
      <c r="E31" s="277"/>
      <c r="F31" s="277"/>
      <c r="G31" s="110"/>
      <c r="H31" s="110"/>
      <c r="I31" s="110"/>
      <c r="J31" s="110"/>
      <c r="K31" s="110"/>
      <c r="L31" s="278"/>
      <c r="M31" s="279"/>
      <c r="N31" s="180"/>
      <c r="O31" s="180"/>
      <c r="P31" s="180"/>
      <c r="Q31" s="180"/>
    </row>
    <row r="32" spans="1:17" x14ac:dyDescent="0.25">
      <c r="A32" s="76"/>
      <c r="B32" s="54"/>
      <c r="C32" s="67"/>
      <c r="D32" s="67"/>
      <c r="E32" s="55"/>
      <c r="F32" s="55"/>
      <c r="G32" s="483"/>
      <c r="H32" s="483"/>
      <c r="I32" s="483"/>
      <c r="J32" s="483"/>
      <c r="K32" s="483"/>
      <c r="L32" s="484">
        <f>SUM(G32:K32)*F32</f>
        <v>0</v>
      </c>
      <c r="M32" s="56"/>
      <c r="N32" s="180"/>
      <c r="O32" s="180"/>
      <c r="P32" s="180"/>
      <c r="Q32" s="180"/>
    </row>
    <row r="33" spans="1:17" x14ac:dyDescent="0.25">
      <c r="A33" s="76"/>
      <c r="B33" s="54"/>
      <c r="C33" s="67"/>
      <c r="D33" s="67"/>
      <c r="E33" s="55"/>
      <c r="F33" s="55"/>
      <c r="G33" s="483"/>
      <c r="H33" s="483"/>
      <c r="I33" s="483"/>
      <c r="J33" s="483"/>
      <c r="K33" s="483"/>
      <c r="L33" s="484">
        <f>SUM(G33:K33)*F33</f>
        <v>0</v>
      </c>
      <c r="M33" s="56"/>
      <c r="N33" s="180"/>
      <c r="O33" s="180"/>
      <c r="P33" s="180"/>
      <c r="Q33" s="180"/>
    </row>
    <row r="34" spans="1:17" x14ac:dyDescent="0.25">
      <c r="A34" s="76"/>
      <c r="B34" s="54"/>
      <c r="C34" s="67"/>
      <c r="D34" s="67"/>
      <c r="E34" s="55"/>
      <c r="F34" s="55"/>
      <c r="G34" s="483"/>
      <c r="H34" s="483"/>
      <c r="I34" s="483"/>
      <c r="J34" s="483"/>
      <c r="K34" s="483"/>
      <c r="L34" s="484">
        <f>SUM(G34:K34)*F34</f>
        <v>0</v>
      </c>
      <c r="M34" s="56"/>
      <c r="N34" s="180"/>
      <c r="O34" s="180"/>
      <c r="P34" s="180"/>
      <c r="Q34" s="180"/>
    </row>
    <row r="35" spans="1:17" ht="13" thickBot="1" x14ac:dyDescent="0.3">
      <c r="A35" s="76"/>
      <c r="B35" s="54"/>
      <c r="C35" s="67"/>
      <c r="D35" s="67"/>
      <c r="E35" s="55"/>
      <c r="F35" s="55"/>
      <c r="G35" s="483"/>
      <c r="H35" s="483"/>
      <c r="I35" s="483"/>
      <c r="J35" s="483"/>
      <c r="K35" s="483"/>
      <c r="L35" s="484">
        <f>SUM(G35:K35)*F35</f>
        <v>0</v>
      </c>
      <c r="M35" s="56"/>
      <c r="N35" s="180"/>
      <c r="O35" s="180"/>
      <c r="P35" s="180"/>
      <c r="Q35" s="180"/>
    </row>
    <row r="36" spans="1:17" ht="13" x14ac:dyDescent="0.25">
      <c r="A36" s="732" t="s">
        <v>104</v>
      </c>
      <c r="B36" s="733"/>
      <c r="C36" s="733"/>
      <c r="D36" s="733"/>
      <c r="E36" s="733"/>
      <c r="F36" s="733"/>
      <c r="G36" s="733"/>
      <c r="H36" s="733"/>
      <c r="I36" s="733"/>
      <c r="J36" s="733"/>
      <c r="K36" s="734"/>
      <c r="L36" s="377">
        <f>SUMIF($A$26:$A$35,"Administrative",$L$26:$L$35)</f>
        <v>0</v>
      </c>
      <c r="M36" s="280"/>
      <c r="N36" s="180"/>
      <c r="O36" s="180"/>
      <c r="P36" s="180"/>
      <c r="Q36" s="180"/>
    </row>
    <row r="37" spans="1:17" ht="13.5" thickBot="1" x14ac:dyDescent="0.3">
      <c r="A37" s="735" t="s">
        <v>105</v>
      </c>
      <c r="B37" s="736"/>
      <c r="C37" s="736"/>
      <c r="D37" s="736"/>
      <c r="E37" s="736"/>
      <c r="F37" s="736"/>
      <c r="G37" s="736"/>
      <c r="H37" s="736"/>
      <c r="I37" s="736"/>
      <c r="J37" s="736"/>
      <c r="K37" s="737"/>
      <c r="L37" s="345">
        <f>SUMIF($A$26:$A$35,"Rebate Funds: Rebate Delivery",$L$26:$L$35)</f>
        <v>0</v>
      </c>
      <c r="M37" s="281"/>
      <c r="N37" s="180"/>
      <c r="O37" s="180"/>
      <c r="P37" s="180"/>
      <c r="Q37" s="180"/>
    </row>
    <row r="38" spans="1:17" ht="13.5" thickBot="1" x14ac:dyDescent="0.3">
      <c r="A38" s="722" t="s">
        <v>106</v>
      </c>
      <c r="B38" s="723"/>
      <c r="C38" s="723"/>
      <c r="D38" s="723"/>
      <c r="E38" s="723"/>
      <c r="F38" s="723"/>
      <c r="G38" s="723"/>
      <c r="H38" s="723"/>
      <c r="I38" s="723"/>
      <c r="J38" s="723"/>
      <c r="K38" s="724"/>
      <c r="L38" s="485">
        <f>SUM(L36:L37)</f>
        <v>0</v>
      </c>
      <c r="M38" s="282"/>
      <c r="N38" s="180"/>
      <c r="O38" s="180"/>
      <c r="P38" s="180"/>
      <c r="Q38" s="180"/>
    </row>
    <row r="39" spans="1:17" s="251" customFormat="1" ht="14.5" customHeight="1" x14ac:dyDescent="0.25">
      <c r="A39" s="728" t="s">
        <v>95</v>
      </c>
      <c r="B39" s="729"/>
      <c r="C39" s="684" t="s">
        <v>17</v>
      </c>
      <c r="D39" s="741"/>
      <c r="E39" s="741"/>
      <c r="F39" s="741"/>
      <c r="G39" s="741"/>
      <c r="H39" s="741"/>
      <c r="I39" s="741"/>
      <c r="J39" s="741"/>
      <c r="K39" s="741"/>
      <c r="L39" s="283"/>
      <c r="M39" s="284"/>
    </row>
    <row r="40" spans="1:17" s="272" customFormat="1" ht="13" x14ac:dyDescent="0.25">
      <c r="A40" s="76"/>
      <c r="B40" s="54"/>
      <c r="C40" s="67"/>
      <c r="D40" s="67"/>
      <c r="E40" s="55"/>
      <c r="F40" s="55"/>
      <c r="G40" s="483"/>
      <c r="H40" s="483"/>
      <c r="I40" s="483"/>
      <c r="J40" s="483"/>
      <c r="K40" s="483"/>
      <c r="L40" s="484">
        <f>SUM(G40:K40)*F40</f>
        <v>0</v>
      </c>
      <c r="M40" s="56"/>
    </row>
    <row r="41" spans="1:17" x14ac:dyDescent="0.25">
      <c r="A41" s="76"/>
      <c r="B41" s="54"/>
      <c r="C41" s="67"/>
      <c r="D41" s="67"/>
      <c r="E41" s="55"/>
      <c r="F41" s="55"/>
      <c r="G41" s="483"/>
      <c r="H41" s="483"/>
      <c r="I41" s="483"/>
      <c r="J41" s="483"/>
      <c r="K41" s="483"/>
      <c r="L41" s="484">
        <f>SUM(G41:K41)*F41</f>
        <v>0</v>
      </c>
      <c r="M41" s="56"/>
      <c r="N41" s="180"/>
      <c r="O41" s="180"/>
      <c r="P41" s="180"/>
      <c r="Q41" s="180"/>
    </row>
    <row r="42" spans="1:17" x14ac:dyDescent="0.25">
      <c r="A42" s="76"/>
      <c r="B42" s="54"/>
      <c r="C42" s="67"/>
      <c r="D42" s="67"/>
      <c r="E42" s="55"/>
      <c r="F42" s="55"/>
      <c r="G42" s="483"/>
      <c r="H42" s="483"/>
      <c r="I42" s="483"/>
      <c r="J42" s="483"/>
      <c r="K42" s="483"/>
      <c r="L42" s="484">
        <f>SUM(G42:K42)*F42</f>
        <v>0</v>
      </c>
      <c r="M42" s="56"/>
      <c r="N42" s="180"/>
      <c r="O42" s="180"/>
      <c r="P42" s="180"/>
      <c r="Q42" s="180"/>
    </row>
    <row r="43" spans="1:17" x14ac:dyDescent="0.25">
      <c r="A43" s="76"/>
      <c r="B43" s="54"/>
      <c r="C43" s="105"/>
      <c r="D43" s="105"/>
      <c r="E43" s="99"/>
      <c r="F43" s="99"/>
      <c r="G43" s="486"/>
      <c r="H43" s="486"/>
      <c r="I43" s="486"/>
      <c r="J43" s="486"/>
      <c r="K43" s="486"/>
      <c r="L43" s="487">
        <f>SUM(G43:K43)*F43</f>
        <v>0</v>
      </c>
      <c r="M43" s="58"/>
      <c r="N43" s="180"/>
      <c r="O43" s="180"/>
      <c r="P43" s="180"/>
      <c r="Q43" s="180"/>
    </row>
    <row r="44" spans="1:17" ht="12.65" customHeight="1" x14ac:dyDescent="0.25">
      <c r="A44" s="718" t="s">
        <v>102</v>
      </c>
      <c r="B44" s="719"/>
      <c r="C44" s="275"/>
      <c r="D44" s="276"/>
      <c r="E44" s="277"/>
      <c r="F44" s="277"/>
      <c r="G44" s="110"/>
      <c r="H44" s="110"/>
      <c r="I44" s="110"/>
      <c r="J44" s="110"/>
      <c r="K44" s="110"/>
      <c r="L44" s="278"/>
      <c r="M44" s="279"/>
      <c r="N44" s="180"/>
      <c r="O44" s="180"/>
      <c r="P44" s="180"/>
      <c r="Q44" s="180"/>
    </row>
    <row r="45" spans="1:17" x14ac:dyDescent="0.25">
      <c r="A45" s="75"/>
      <c r="B45" s="51"/>
      <c r="C45" s="104"/>
      <c r="D45" s="104"/>
      <c r="E45" s="52"/>
      <c r="F45" s="52"/>
      <c r="G45" s="481"/>
      <c r="H45" s="481"/>
      <c r="I45" s="481"/>
      <c r="J45" s="481"/>
      <c r="K45" s="481"/>
      <c r="L45" s="482">
        <f>SUM(G45:K45)*F45</f>
        <v>0</v>
      </c>
      <c r="M45" s="53"/>
      <c r="N45" s="180"/>
      <c r="O45" s="180"/>
      <c r="P45" s="180"/>
      <c r="Q45" s="180"/>
    </row>
    <row r="46" spans="1:17" x14ac:dyDescent="0.25">
      <c r="A46" s="76"/>
      <c r="B46" s="54"/>
      <c r="C46" s="67"/>
      <c r="D46" s="67"/>
      <c r="E46" s="55"/>
      <c r="F46" s="55"/>
      <c r="G46" s="483"/>
      <c r="H46" s="483"/>
      <c r="I46" s="483"/>
      <c r="J46" s="483"/>
      <c r="K46" s="483"/>
      <c r="L46" s="484">
        <f>SUM(G46:K46)*F46</f>
        <v>0</v>
      </c>
      <c r="M46" s="56"/>
      <c r="N46" s="180"/>
      <c r="O46" s="180"/>
      <c r="P46" s="180"/>
      <c r="Q46" s="180"/>
    </row>
    <row r="47" spans="1:17" x14ac:dyDescent="0.25">
      <c r="A47" s="76"/>
      <c r="B47" s="54"/>
      <c r="C47" s="67"/>
      <c r="D47" s="67"/>
      <c r="E47" s="55"/>
      <c r="F47" s="55"/>
      <c r="G47" s="483"/>
      <c r="H47" s="483"/>
      <c r="I47" s="483"/>
      <c r="J47" s="483"/>
      <c r="K47" s="483"/>
      <c r="L47" s="484">
        <f>SUM(G47:K47)*F47</f>
        <v>0</v>
      </c>
      <c r="M47" s="56"/>
      <c r="N47" s="180"/>
      <c r="O47" s="180"/>
      <c r="P47" s="180"/>
      <c r="Q47" s="180"/>
    </row>
    <row r="48" spans="1:17" ht="13" thickBot="1" x14ac:dyDescent="0.3">
      <c r="A48" s="76"/>
      <c r="B48" s="54"/>
      <c r="C48" s="67"/>
      <c r="D48" s="67"/>
      <c r="E48" s="55"/>
      <c r="F48" s="55"/>
      <c r="G48" s="483"/>
      <c r="H48" s="483"/>
      <c r="I48" s="483"/>
      <c r="J48" s="483"/>
      <c r="K48" s="483"/>
      <c r="L48" s="484">
        <f>SUM(G48:K48)*F48</f>
        <v>0</v>
      </c>
      <c r="M48" s="56"/>
      <c r="N48" s="180"/>
      <c r="O48" s="180"/>
      <c r="P48" s="180"/>
      <c r="Q48" s="180"/>
    </row>
    <row r="49" spans="1:13" ht="13" customHeight="1" x14ac:dyDescent="0.25">
      <c r="A49" s="732" t="s">
        <v>107</v>
      </c>
      <c r="B49" s="733"/>
      <c r="C49" s="733"/>
      <c r="D49" s="733"/>
      <c r="E49" s="733"/>
      <c r="F49" s="733"/>
      <c r="G49" s="733"/>
      <c r="H49" s="733"/>
      <c r="I49" s="733"/>
      <c r="J49" s="733"/>
      <c r="K49" s="734"/>
      <c r="L49" s="377">
        <f>SUMIF($A$40:$A$48,"Administrative",$L$40:$L$48)</f>
        <v>0</v>
      </c>
      <c r="M49" s="280"/>
    </row>
    <row r="50" spans="1:13" ht="13" customHeight="1" thickBot="1" x14ac:dyDescent="0.3">
      <c r="A50" s="735" t="s">
        <v>108</v>
      </c>
      <c r="B50" s="736"/>
      <c r="C50" s="736"/>
      <c r="D50" s="736"/>
      <c r="E50" s="736"/>
      <c r="F50" s="736"/>
      <c r="G50" s="736"/>
      <c r="H50" s="736"/>
      <c r="I50" s="736"/>
      <c r="J50" s="736"/>
      <c r="K50" s="737"/>
      <c r="L50" s="345">
        <f>SUMIF($A$40:$A$48,"Rebate Funds: Rebate Delivery",$L$40:$L$48)</f>
        <v>0</v>
      </c>
      <c r="M50" s="281"/>
    </row>
    <row r="51" spans="1:13" ht="13.5" thickBot="1" x14ac:dyDescent="0.3">
      <c r="A51" s="722" t="s">
        <v>109</v>
      </c>
      <c r="B51" s="723"/>
      <c r="C51" s="723"/>
      <c r="D51" s="723"/>
      <c r="E51" s="723"/>
      <c r="F51" s="723"/>
      <c r="G51" s="723"/>
      <c r="H51" s="723"/>
      <c r="I51" s="723"/>
      <c r="J51" s="723"/>
      <c r="K51" s="724"/>
      <c r="L51" s="488">
        <f>SUM(L49:L50)</f>
        <v>0</v>
      </c>
      <c r="M51" s="285"/>
    </row>
    <row r="52" spans="1:13" s="251" customFormat="1" ht="14.5" customHeight="1" x14ac:dyDescent="0.25">
      <c r="A52" s="720" t="s">
        <v>95</v>
      </c>
      <c r="B52" s="721"/>
      <c r="C52" s="742" t="s">
        <v>19</v>
      </c>
      <c r="D52" s="743"/>
      <c r="E52" s="743"/>
      <c r="F52" s="743"/>
      <c r="G52" s="743"/>
      <c r="H52" s="743"/>
      <c r="I52" s="743"/>
      <c r="J52" s="743"/>
      <c r="K52" s="743"/>
      <c r="L52" s="286"/>
      <c r="M52" s="287"/>
    </row>
    <row r="53" spans="1:13" s="272" customFormat="1" ht="13" x14ac:dyDescent="0.25">
      <c r="A53" s="76"/>
      <c r="B53" s="67"/>
      <c r="C53" s="104"/>
      <c r="D53" s="104"/>
      <c r="E53" s="52"/>
      <c r="F53" s="52"/>
      <c r="G53" s="481"/>
      <c r="H53" s="481"/>
      <c r="I53" s="481"/>
      <c r="J53" s="481"/>
      <c r="K53" s="481"/>
      <c r="L53" s="482">
        <f>SUM(G53:K53)*F53</f>
        <v>0</v>
      </c>
      <c r="M53" s="53"/>
    </row>
    <row r="54" spans="1:13" s="272" customFormat="1" ht="13" x14ac:dyDescent="0.25">
      <c r="A54" s="76"/>
      <c r="B54" s="67"/>
      <c r="C54" s="67"/>
      <c r="D54" s="67"/>
      <c r="E54" s="55"/>
      <c r="F54" s="55"/>
      <c r="G54" s="483"/>
      <c r="H54" s="483"/>
      <c r="I54" s="483"/>
      <c r="J54" s="483"/>
      <c r="K54" s="483"/>
      <c r="L54" s="484">
        <f>SUM(G54:K54)*F54</f>
        <v>0</v>
      </c>
      <c r="M54" s="56"/>
    </row>
    <row r="55" spans="1:13" x14ac:dyDescent="0.25">
      <c r="A55" s="76"/>
      <c r="B55" s="67"/>
      <c r="C55" s="67"/>
      <c r="D55" s="67"/>
      <c r="E55" s="55"/>
      <c r="F55" s="55"/>
      <c r="G55" s="483"/>
      <c r="H55" s="483"/>
      <c r="I55" s="483"/>
      <c r="J55" s="483"/>
      <c r="K55" s="483"/>
      <c r="L55" s="484">
        <f>SUM(G55:K55)*F55</f>
        <v>0</v>
      </c>
      <c r="M55" s="56"/>
    </row>
    <row r="56" spans="1:13" x14ac:dyDescent="0.25">
      <c r="A56" s="76"/>
      <c r="B56" s="67"/>
      <c r="C56" s="67"/>
      <c r="D56" s="67"/>
      <c r="E56" s="55"/>
      <c r="F56" s="55"/>
      <c r="G56" s="483"/>
      <c r="H56" s="483"/>
      <c r="I56" s="483"/>
      <c r="J56" s="483"/>
      <c r="K56" s="483"/>
      <c r="L56" s="484">
        <f>SUM(G56:K56)*F56</f>
        <v>0</v>
      </c>
      <c r="M56" s="56"/>
    </row>
    <row r="57" spans="1:13" ht="12.65" customHeight="1" x14ac:dyDescent="0.25">
      <c r="A57" s="718" t="s">
        <v>102</v>
      </c>
      <c r="B57" s="719"/>
      <c r="C57" s="275"/>
      <c r="D57" s="276"/>
      <c r="E57" s="277"/>
      <c r="F57" s="277"/>
      <c r="G57" s="110"/>
      <c r="H57" s="110"/>
      <c r="I57" s="110"/>
      <c r="J57" s="110"/>
      <c r="K57" s="110"/>
      <c r="L57" s="278"/>
      <c r="M57" s="279"/>
    </row>
    <row r="58" spans="1:13" x14ac:dyDescent="0.25">
      <c r="A58" s="76"/>
      <c r="B58" s="67"/>
      <c r="C58" s="67"/>
      <c r="D58" s="67"/>
      <c r="E58" s="55"/>
      <c r="F58" s="55"/>
      <c r="G58" s="483"/>
      <c r="H58" s="483"/>
      <c r="I58" s="483"/>
      <c r="J58" s="483"/>
      <c r="K58" s="483"/>
      <c r="L58" s="484">
        <f>SUM(G58:K58)*F58</f>
        <v>0</v>
      </c>
      <c r="M58" s="56"/>
    </row>
    <row r="59" spans="1:13" x14ac:dyDescent="0.25">
      <c r="A59" s="76"/>
      <c r="B59" s="67"/>
      <c r="C59" s="67"/>
      <c r="D59" s="67"/>
      <c r="E59" s="55"/>
      <c r="F59" s="55"/>
      <c r="G59" s="483"/>
      <c r="H59" s="483"/>
      <c r="I59" s="483"/>
      <c r="J59" s="483"/>
      <c r="K59" s="483"/>
      <c r="L59" s="484">
        <f>SUM(G59:K59)*F59</f>
        <v>0</v>
      </c>
      <c r="M59" s="56"/>
    </row>
    <row r="60" spans="1:13" x14ac:dyDescent="0.25">
      <c r="A60" s="76"/>
      <c r="B60" s="67"/>
      <c r="C60" s="67"/>
      <c r="D60" s="67"/>
      <c r="E60" s="55"/>
      <c r="F60" s="55"/>
      <c r="G60" s="483"/>
      <c r="H60" s="483"/>
      <c r="I60" s="483"/>
      <c r="J60" s="483"/>
      <c r="K60" s="483"/>
      <c r="L60" s="484">
        <f>SUM(G60:K60)*F60</f>
        <v>0</v>
      </c>
      <c r="M60" s="56"/>
    </row>
    <row r="61" spans="1:13" ht="13" thickBot="1" x14ac:dyDescent="0.3">
      <c r="A61" s="78"/>
      <c r="B61" s="69"/>
      <c r="C61" s="69"/>
      <c r="D61" s="69"/>
      <c r="E61" s="98"/>
      <c r="F61" s="98"/>
      <c r="G61" s="489"/>
      <c r="H61" s="489"/>
      <c r="I61" s="489"/>
      <c r="J61" s="489"/>
      <c r="K61" s="489"/>
      <c r="L61" s="490">
        <f>SUM(G61:K61)*F61</f>
        <v>0</v>
      </c>
      <c r="M61" s="70"/>
    </row>
    <row r="62" spans="1:13" ht="13" customHeight="1" x14ac:dyDescent="0.25">
      <c r="A62" s="732" t="s">
        <v>110</v>
      </c>
      <c r="B62" s="733"/>
      <c r="C62" s="733"/>
      <c r="D62" s="733"/>
      <c r="E62" s="733"/>
      <c r="F62" s="733"/>
      <c r="G62" s="733"/>
      <c r="H62" s="733"/>
      <c r="I62" s="733"/>
      <c r="J62" s="733"/>
      <c r="K62" s="734"/>
      <c r="L62" s="343">
        <f>SUMIF($A$53:$A$61,"Administrative",$L$53:$L$61)</f>
        <v>0</v>
      </c>
      <c r="M62" s="288"/>
    </row>
    <row r="63" spans="1:13" ht="13" customHeight="1" thickBot="1" x14ac:dyDescent="0.3">
      <c r="A63" s="735" t="s">
        <v>111</v>
      </c>
      <c r="B63" s="736"/>
      <c r="C63" s="736"/>
      <c r="D63" s="736"/>
      <c r="E63" s="736"/>
      <c r="F63" s="736"/>
      <c r="G63" s="736"/>
      <c r="H63" s="736"/>
      <c r="I63" s="736"/>
      <c r="J63" s="736"/>
      <c r="K63" s="737"/>
      <c r="L63" s="345">
        <f>SUMIF($A$53:$A$61,"Rebate Funds: Rebate Delivery",$L$53:$L$61)</f>
        <v>0</v>
      </c>
      <c r="M63" s="281"/>
    </row>
    <row r="64" spans="1:13" ht="13.5" thickBot="1" x14ac:dyDescent="0.3">
      <c r="A64" s="722" t="s">
        <v>112</v>
      </c>
      <c r="B64" s="723"/>
      <c r="C64" s="723"/>
      <c r="D64" s="723"/>
      <c r="E64" s="723"/>
      <c r="F64" s="723"/>
      <c r="G64" s="723"/>
      <c r="H64" s="723"/>
      <c r="I64" s="723"/>
      <c r="J64" s="723"/>
      <c r="K64" s="724"/>
      <c r="L64" s="488">
        <f>SUM(L62:L63)</f>
        <v>0</v>
      </c>
      <c r="M64" s="289"/>
    </row>
    <row r="65" spans="1:13" s="251" customFormat="1" ht="14.5" customHeight="1" x14ac:dyDescent="0.25">
      <c r="A65" s="720" t="s">
        <v>95</v>
      </c>
      <c r="B65" s="721"/>
      <c r="C65" s="742" t="s">
        <v>21</v>
      </c>
      <c r="D65" s="743"/>
      <c r="E65" s="743"/>
      <c r="F65" s="743"/>
      <c r="G65" s="743"/>
      <c r="H65" s="743"/>
      <c r="I65" s="743"/>
      <c r="J65" s="743"/>
      <c r="K65" s="743"/>
      <c r="L65" s="286"/>
      <c r="M65" s="287"/>
    </row>
    <row r="66" spans="1:13" s="272" customFormat="1" ht="13" x14ac:dyDescent="0.25">
      <c r="A66" s="76"/>
      <c r="B66" s="67"/>
      <c r="C66" s="104"/>
      <c r="D66" s="104"/>
      <c r="E66" s="52"/>
      <c r="F66" s="52"/>
      <c r="G66" s="481"/>
      <c r="H66" s="481"/>
      <c r="I66" s="481"/>
      <c r="J66" s="481"/>
      <c r="K66" s="481"/>
      <c r="L66" s="482">
        <f>SUM(G66:K66)*F66</f>
        <v>0</v>
      </c>
      <c r="M66" s="53"/>
    </row>
    <row r="67" spans="1:13" s="272" customFormat="1" ht="13" x14ac:dyDescent="0.25">
      <c r="A67" s="76"/>
      <c r="B67" s="67"/>
      <c r="C67" s="67"/>
      <c r="D67" s="67"/>
      <c r="E67" s="55"/>
      <c r="F67" s="55"/>
      <c r="G67" s="483"/>
      <c r="H67" s="483"/>
      <c r="I67" s="483"/>
      <c r="J67" s="483"/>
      <c r="K67" s="483"/>
      <c r="L67" s="484">
        <f>SUM(G67:K67)*F67</f>
        <v>0</v>
      </c>
      <c r="M67" s="56"/>
    </row>
    <row r="68" spans="1:13" x14ac:dyDescent="0.25">
      <c r="A68" s="76"/>
      <c r="B68" s="67"/>
      <c r="C68" s="67"/>
      <c r="D68" s="67"/>
      <c r="E68" s="55"/>
      <c r="F68" s="55"/>
      <c r="G68" s="483"/>
      <c r="H68" s="483"/>
      <c r="I68" s="483"/>
      <c r="J68" s="483"/>
      <c r="K68" s="483"/>
      <c r="L68" s="484">
        <f>SUM(G68:K68)*F68</f>
        <v>0</v>
      </c>
      <c r="M68" s="56"/>
    </row>
    <row r="69" spans="1:13" x14ac:dyDescent="0.25">
      <c r="A69" s="76"/>
      <c r="B69" s="67"/>
      <c r="C69" s="67"/>
      <c r="D69" s="67"/>
      <c r="E69" s="55"/>
      <c r="F69" s="55"/>
      <c r="G69" s="483"/>
      <c r="H69" s="483"/>
      <c r="I69" s="483"/>
      <c r="J69" s="483"/>
      <c r="K69" s="483"/>
      <c r="L69" s="484">
        <f>SUM(G69:K69)*F69</f>
        <v>0</v>
      </c>
      <c r="M69" s="56"/>
    </row>
    <row r="70" spans="1:13" ht="12.65" customHeight="1" x14ac:dyDescent="0.25">
      <c r="A70" s="718" t="s">
        <v>102</v>
      </c>
      <c r="B70" s="719"/>
      <c r="C70" s="275"/>
      <c r="D70" s="276"/>
      <c r="E70" s="277"/>
      <c r="F70" s="277"/>
      <c r="G70" s="491"/>
      <c r="H70" s="491"/>
      <c r="I70" s="491"/>
      <c r="J70" s="491"/>
      <c r="K70" s="491"/>
      <c r="L70" s="492"/>
      <c r="M70" s="279"/>
    </row>
    <row r="71" spans="1:13" x14ac:dyDescent="0.25">
      <c r="A71" s="76"/>
      <c r="B71" s="67"/>
      <c r="C71" s="67"/>
      <c r="D71" s="67"/>
      <c r="E71" s="55"/>
      <c r="F71" s="55"/>
      <c r="G71" s="483"/>
      <c r="H71" s="483"/>
      <c r="I71" s="483"/>
      <c r="J71" s="483"/>
      <c r="K71" s="483"/>
      <c r="L71" s="484">
        <f>SUM(G71:K71)*F71</f>
        <v>0</v>
      </c>
      <c r="M71" s="56"/>
    </row>
    <row r="72" spans="1:13" x14ac:dyDescent="0.25">
      <c r="A72" s="76"/>
      <c r="B72" s="67"/>
      <c r="C72" s="67"/>
      <c r="D72" s="67"/>
      <c r="E72" s="55"/>
      <c r="F72" s="55"/>
      <c r="G72" s="483"/>
      <c r="H72" s="483"/>
      <c r="I72" s="483"/>
      <c r="J72" s="483"/>
      <c r="K72" s="483"/>
      <c r="L72" s="484">
        <f>SUM(G72:K72)*F72</f>
        <v>0</v>
      </c>
      <c r="M72" s="56"/>
    </row>
    <row r="73" spans="1:13" x14ac:dyDescent="0.25">
      <c r="A73" s="76"/>
      <c r="B73" s="67"/>
      <c r="C73" s="67"/>
      <c r="D73" s="67"/>
      <c r="E73" s="55"/>
      <c r="F73" s="55"/>
      <c r="G73" s="483"/>
      <c r="H73" s="483"/>
      <c r="I73" s="483"/>
      <c r="J73" s="483"/>
      <c r="K73" s="483"/>
      <c r="L73" s="484">
        <f>SUM(G73:K73)*F73</f>
        <v>0</v>
      </c>
      <c r="M73" s="56"/>
    </row>
    <row r="74" spans="1:13" ht="13" thickBot="1" x14ac:dyDescent="0.3">
      <c r="A74" s="78"/>
      <c r="B74" s="69"/>
      <c r="C74" s="69"/>
      <c r="D74" s="69"/>
      <c r="E74" s="98"/>
      <c r="F74" s="98"/>
      <c r="G74" s="489"/>
      <c r="H74" s="489"/>
      <c r="I74" s="489"/>
      <c r="J74" s="489"/>
      <c r="K74" s="489"/>
      <c r="L74" s="490">
        <f>SUM(G74:K74)*F74</f>
        <v>0</v>
      </c>
      <c r="M74" s="70"/>
    </row>
    <row r="75" spans="1:13" ht="13" customHeight="1" x14ac:dyDescent="0.25">
      <c r="A75" s="732" t="s">
        <v>113</v>
      </c>
      <c r="B75" s="733"/>
      <c r="C75" s="733"/>
      <c r="D75" s="733"/>
      <c r="E75" s="733"/>
      <c r="F75" s="733"/>
      <c r="G75" s="733"/>
      <c r="H75" s="733"/>
      <c r="I75" s="733"/>
      <c r="J75" s="733"/>
      <c r="K75" s="734"/>
      <c r="L75" s="377">
        <f>SUMIF($A$66:$A$74,"Administrative",$L$66:$L$74)</f>
        <v>0</v>
      </c>
      <c r="M75" s="280"/>
    </row>
    <row r="76" spans="1:13" ht="13" customHeight="1" thickBot="1" x14ac:dyDescent="0.3">
      <c r="A76" s="735" t="s">
        <v>114</v>
      </c>
      <c r="B76" s="736"/>
      <c r="C76" s="736"/>
      <c r="D76" s="736"/>
      <c r="E76" s="736"/>
      <c r="F76" s="736"/>
      <c r="G76" s="736"/>
      <c r="H76" s="736"/>
      <c r="I76" s="736"/>
      <c r="J76" s="736"/>
      <c r="K76" s="737"/>
      <c r="L76" s="345">
        <f>SUMIF($A$66:$A$74,"Rebate Funds: Rebate Delivery",$L$66:$L$74)</f>
        <v>0</v>
      </c>
      <c r="M76" s="281"/>
    </row>
    <row r="77" spans="1:13" ht="13.5" thickBot="1" x14ac:dyDescent="0.3">
      <c r="A77" s="722" t="s">
        <v>115</v>
      </c>
      <c r="B77" s="723"/>
      <c r="C77" s="723"/>
      <c r="D77" s="723"/>
      <c r="E77" s="723"/>
      <c r="F77" s="723"/>
      <c r="G77" s="723"/>
      <c r="H77" s="723"/>
      <c r="I77" s="723"/>
      <c r="J77" s="723"/>
      <c r="K77" s="724"/>
      <c r="L77" s="485">
        <f>SUM(L75:L76)</f>
        <v>0</v>
      </c>
      <c r="M77" s="290"/>
    </row>
    <row r="78" spans="1:13" ht="13" x14ac:dyDescent="0.25">
      <c r="A78" s="250"/>
      <c r="B78" s="250"/>
      <c r="C78" s="291"/>
      <c r="D78" s="291"/>
      <c r="E78" s="292"/>
      <c r="F78" s="292"/>
      <c r="G78" s="111"/>
      <c r="H78" s="111"/>
      <c r="I78" s="111"/>
      <c r="J78" s="111"/>
      <c r="K78" s="111"/>
      <c r="L78" s="293"/>
      <c r="M78" s="294"/>
    </row>
    <row r="79" spans="1:13" ht="7.5" customHeight="1" thickBot="1" x14ac:dyDescent="0.3">
      <c r="A79" s="295"/>
      <c r="B79" s="250"/>
      <c r="C79" s="291"/>
      <c r="D79" s="291"/>
      <c r="E79" s="292"/>
      <c r="F79" s="292"/>
      <c r="G79" s="111"/>
      <c r="H79" s="111"/>
      <c r="I79" s="111"/>
      <c r="J79" s="111"/>
      <c r="K79" s="111"/>
      <c r="L79" s="293"/>
      <c r="M79" s="294"/>
    </row>
    <row r="80" spans="1:13" ht="14.5" customHeight="1" x14ac:dyDescent="0.25">
      <c r="A80" s="687" t="s">
        <v>116</v>
      </c>
      <c r="B80" s="747"/>
      <c r="C80" s="747"/>
      <c r="D80" s="747"/>
      <c r="E80" s="747"/>
      <c r="F80" s="747"/>
      <c r="G80" s="747"/>
      <c r="H80" s="747"/>
      <c r="I80" s="747"/>
      <c r="J80" s="747"/>
      <c r="K80" s="688"/>
      <c r="L80" s="599">
        <f>SUM(L75,L62,L49,L36,L22)</f>
        <v>0</v>
      </c>
      <c r="M80" s="296"/>
    </row>
    <row r="81" spans="1:13" ht="14.5" customHeight="1" thickBot="1" x14ac:dyDescent="0.3">
      <c r="A81" s="656" t="s">
        <v>117</v>
      </c>
      <c r="B81" s="748"/>
      <c r="C81" s="748"/>
      <c r="D81" s="748"/>
      <c r="E81" s="748"/>
      <c r="F81" s="748"/>
      <c r="G81" s="748"/>
      <c r="H81" s="748"/>
      <c r="I81" s="748"/>
      <c r="J81" s="748"/>
      <c r="K81" s="657"/>
      <c r="L81" s="600">
        <f>SUM(L76,L63,L50,L37,L23)</f>
        <v>0</v>
      </c>
      <c r="M81" s="297"/>
    </row>
    <row r="82" spans="1:13" s="251" customFormat="1" ht="14.5" customHeight="1" thickBot="1" x14ac:dyDescent="0.3">
      <c r="A82" s="744" t="s">
        <v>118</v>
      </c>
      <c r="B82" s="745"/>
      <c r="C82" s="745"/>
      <c r="D82" s="745"/>
      <c r="E82" s="745"/>
      <c r="F82" s="745"/>
      <c r="G82" s="745"/>
      <c r="H82" s="745"/>
      <c r="I82" s="745"/>
      <c r="J82" s="745"/>
      <c r="K82" s="746"/>
      <c r="L82" s="347">
        <f>SUM(L80:L81)</f>
        <v>0</v>
      </c>
      <c r="M82" s="298"/>
    </row>
    <row r="83" spans="1:13" ht="6.75" customHeight="1" thickBot="1" x14ac:dyDescent="0.3">
      <c r="A83" s="180"/>
      <c r="B83" s="180"/>
      <c r="C83" s="254"/>
      <c r="D83" s="254"/>
      <c r="E83" s="255"/>
      <c r="F83" s="255"/>
      <c r="G83" s="108"/>
      <c r="H83" s="108"/>
      <c r="I83" s="108"/>
      <c r="J83" s="108"/>
      <c r="K83" s="108"/>
      <c r="L83" s="256"/>
      <c r="M83" s="257"/>
    </row>
    <row r="84" spans="1:13" ht="11.25" customHeight="1" x14ac:dyDescent="0.25">
      <c r="A84" s="604" t="s">
        <v>47</v>
      </c>
      <c r="B84" s="605"/>
      <c r="C84" s="605"/>
      <c r="D84" s="605"/>
      <c r="E84" s="605"/>
      <c r="F84" s="605"/>
      <c r="G84" s="605"/>
      <c r="H84" s="605"/>
      <c r="I84" s="605"/>
      <c r="J84" s="605"/>
      <c r="K84" s="605"/>
      <c r="L84" s="605"/>
      <c r="M84" s="606"/>
    </row>
    <row r="85" spans="1:13" ht="11.25" customHeight="1" thickBot="1" x14ac:dyDescent="0.3">
      <c r="A85" s="610"/>
      <c r="B85" s="611"/>
      <c r="C85" s="611"/>
      <c r="D85" s="611"/>
      <c r="E85" s="611"/>
      <c r="F85" s="611"/>
      <c r="G85" s="611"/>
      <c r="H85" s="611"/>
      <c r="I85" s="611"/>
      <c r="J85" s="611"/>
      <c r="K85" s="611"/>
      <c r="L85" s="611"/>
      <c r="M85" s="612"/>
    </row>
  </sheetData>
  <sheetProtection algorithmName="SHA-512" hashValue="hSYZ7poz5sWVDxPB1T3FSoeWNVM0CvM15+r744UIWKQaJwk6j/nMkegQiJAQ9cNewowwuS8wsQCFUfgvVW/MZA==" saltValue="VSGb3xtq3kkpe9SZEerjMA==" spinCount="100000" sheet="1" formatCells="0" formatColumns="0" formatRows="0" insertRows="0" deleteRows="0"/>
  <customSheetViews>
    <customSheetView guid="{D7FF18E2-A72D-4088-BD59-9D74A43C39A8}" scale="90" showPageBreaks="1" topLeftCell="A4">
      <selection activeCell="G9" sqref="G9"/>
      <rowBreaks count="2" manualBreakCount="2">
        <brk id="24" max="16383" man="1"/>
        <brk id="65" max="16383" man="1"/>
      </rowBreaks>
      <pageMargins left="0" right="0" top="0" bottom="0" header="0" footer="0"/>
      <printOptions horizontalCentered="1"/>
      <pageSetup scale="84" fitToHeight="7" orientation="landscape" r:id="rId1"/>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 right="0" top="0" bottom="0" header="0" footer="0"/>
      <printOptions horizontalCentered="1"/>
      <pageSetup scale="84" fitToHeight="7" orientation="landscape" r:id="rId2"/>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 right="0" top="0" bottom="0" header="0" footer="0"/>
      <printOptions horizontalCentered="1"/>
      <pageSetup scale="84" fitToHeight="7" orientation="landscape" r:id="rId3"/>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 right="0" top="0" bottom="0" header="0" footer="0"/>
      <printOptions horizontalCentered="1"/>
      <pageSetup scale="84" fitToHeight="7" orientation="landscape" r:id="rId4"/>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 right="0" top="0" bottom="0" header="0" footer="0"/>
      <printOptions horizontalCentered="1"/>
      <pageSetup scale="84" fitToHeight="7" orientation="landscape" r:id="rId5"/>
      <headerFooter alignWithMargins="0">
        <oddFooter>&amp;Lc. Travel&amp;RPage &amp;P of &amp;N</oddFooter>
      </headerFooter>
    </customSheetView>
    <customSheetView guid="{BF352FCE-C1BE-4B84-9561-6030FEF6A15F}" scale="90" showPageBreaks="1" fitToPage="1">
      <selection activeCell="K1" sqref="K1"/>
      <pageMargins left="0" right="0" top="0" bottom="0" header="0" footer="0"/>
      <printOptions horizontalCentered="1"/>
      <pageSetup scale="80" orientation="landscape" r:id="rId6"/>
      <headerFooter alignWithMargins="0">
        <oddFooter>&amp;Lc. Travel&amp;RPage &amp;P of &amp;N</oddFooter>
      </headerFooter>
    </customSheetView>
  </customSheetViews>
  <mergeCells count="38">
    <mergeCell ref="A75:K75"/>
    <mergeCell ref="A76:K76"/>
    <mergeCell ref="A77:K77"/>
    <mergeCell ref="A80:K80"/>
    <mergeCell ref="A81:K81"/>
    <mergeCell ref="A84:M85"/>
    <mergeCell ref="A2:M2"/>
    <mergeCell ref="A1:B1"/>
    <mergeCell ref="C25:K25"/>
    <mergeCell ref="C39:K39"/>
    <mergeCell ref="C52:K52"/>
    <mergeCell ref="C65:K65"/>
    <mergeCell ref="A36:K36"/>
    <mergeCell ref="A37:K37"/>
    <mergeCell ref="A38:K38"/>
    <mergeCell ref="A49:K49"/>
    <mergeCell ref="A50:K50"/>
    <mergeCell ref="A51:K51"/>
    <mergeCell ref="A62:K62"/>
    <mergeCell ref="A63:K63"/>
    <mergeCell ref="A82:K82"/>
    <mergeCell ref="A5:M5"/>
    <mergeCell ref="A25:B25"/>
    <mergeCell ref="A39:B39"/>
    <mergeCell ref="A31:B31"/>
    <mergeCell ref="A3:M3"/>
    <mergeCell ref="A8:B8"/>
    <mergeCell ref="C8:K8"/>
    <mergeCell ref="A16:B16"/>
    <mergeCell ref="A22:K22"/>
    <mergeCell ref="A23:K23"/>
    <mergeCell ref="A24:K24"/>
    <mergeCell ref="A70:B70"/>
    <mergeCell ref="A65:B65"/>
    <mergeCell ref="A57:B57"/>
    <mergeCell ref="A52:B52"/>
    <mergeCell ref="A44:B44"/>
    <mergeCell ref="A64:K64"/>
  </mergeCells>
  <phoneticPr fontId="3" type="noConversion"/>
  <printOptions horizontalCentered="1"/>
  <pageMargins left="0.5" right="0.5" top="0.25" bottom="0.25" header="0.5" footer="0.5"/>
  <pageSetup scale="70" orientation="landscape" horizontalDpi="300" verticalDpi="300" r:id="rId7"/>
  <headerFooter alignWithMargins="0"/>
  <drawing r:id="rId8"/>
  <legacyDrawing r:id="rId9"/>
  <mc:AlternateContent xmlns:mc="http://schemas.openxmlformats.org/markup-compatibility/2006">
    <mc:Choice Requires="x14">
      <controls>
        <mc:AlternateContent xmlns:mc="http://schemas.openxmlformats.org/markup-compatibility/2006">
          <mc:Choice Requires="x14">
            <control shapeId="6145" r:id="rId10" name="Check Box 1">
              <controlPr locked="0" defaultSize="0" autoFill="0" autoLine="0" autoPict="0">
                <anchor moveWithCells="1">
                  <from>
                    <xdr:col>0</xdr:col>
                    <xdr:colOff>76200</xdr:colOff>
                    <xdr:row>4</xdr:row>
                    <xdr:rowOff>12700</xdr:rowOff>
                  </from>
                  <to>
                    <xdr:col>12</xdr:col>
                    <xdr:colOff>285750</xdr:colOff>
                    <xdr:row>4</xdr:row>
                    <xdr:rowOff>298450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20ED10C-8FE7-4449-8151-C7337E4C77EF}">
          <x14:formula1>
            <xm:f>'Instructions and Summary'!$A$33:$A$34</xm:f>
          </x14:formula1>
          <xm:sqref>A71:A74 A40:A43 A45:A48 A53:A56 A58:A61 A66:A69 A32:A35 A26:A30 A9:A15 A17:A21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M84"/>
  <sheetViews>
    <sheetView showGridLines="0" zoomScale="80" zoomScaleNormal="80" workbookViewId="0">
      <selection activeCell="A3" sqref="A3:G3"/>
    </sheetView>
  </sheetViews>
  <sheetFormatPr defaultColWidth="9.1796875" defaultRowHeight="12.5" x14ac:dyDescent="0.25"/>
  <cols>
    <col min="1" max="1" width="26.54296875" style="252" bestFit="1" customWidth="1"/>
    <col min="2" max="2" width="45.54296875" style="252" customWidth="1"/>
    <col min="3" max="3" width="6.81640625" style="333" customWidth="1"/>
    <col min="4" max="4" width="10.453125" style="301" customWidth="1"/>
    <col min="5" max="5" width="12.1796875" style="301" customWidth="1"/>
    <col min="6" max="6" width="29.1796875" style="300" customWidth="1"/>
    <col min="7" max="7" width="55.453125" style="333" customWidth="1"/>
    <col min="8" max="16384" width="9.1796875" style="252"/>
  </cols>
  <sheetData>
    <row r="1" spans="1:13" s="304" customFormat="1" ht="12.75" customHeight="1" x14ac:dyDescent="0.25">
      <c r="A1" s="739" t="s">
        <v>48</v>
      </c>
      <c r="B1" s="739"/>
      <c r="C1" s="246"/>
      <c r="D1" s="246"/>
      <c r="E1" s="246"/>
      <c r="F1" s="303"/>
      <c r="G1" s="249"/>
      <c r="H1" s="303"/>
      <c r="I1" s="303"/>
      <c r="J1" s="303"/>
    </row>
    <row r="2" spans="1:13" s="305" customFormat="1" ht="18.5" thickBot="1" x14ac:dyDescent="0.3">
      <c r="A2" s="749" t="s">
        <v>34</v>
      </c>
      <c r="B2" s="749"/>
      <c r="C2" s="749"/>
      <c r="D2" s="749"/>
      <c r="E2" s="749"/>
      <c r="F2" s="749"/>
      <c r="G2" s="749"/>
      <c r="H2" s="236"/>
      <c r="I2" s="236"/>
      <c r="J2" s="236"/>
      <c r="K2" s="236"/>
      <c r="L2" s="236"/>
      <c r="M2" s="236"/>
    </row>
    <row r="3" spans="1:13" ht="164.5" customHeight="1" thickBot="1" x14ac:dyDescent="0.3">
      <c r="A3" s="750" t="s">
        <v>409</v>
      </c>
      <c r="B3" s="751"/>
      <c r="C3" s="751"/>
      <c r="D3" s="751"/>
      <c r="E3" s="751"/>
      <c r="F3" s="751"/>
      <c r="G3" s="752"/>
      <c r="H3" s="180"/>
      <c r="I3" s="180"/>
      <c r="J3" s="180"/>
      <c r="K3" s="180"/>
      <c r="L3" s="180"/>
      <c r="M3" s="180"/>
    </row>
    <row r="4" spans="1:13" ht="15" customHeight="1" thickBot="1" x14ac:dyDescent="0.3">
      <c r="A4" s="180"/>
      <c r="B4" s="253"/>
      <c r="C4" s="306"/>
      <c r="D4" s="256"/>
      <c r="E4" s="256"/>
      <c r="F4" s="255"/>
      <c r="G4" s="295"/>
      <c r="H4" s="180"/>
      <c r="I4" s="180"/>
      <c r="J4" s="180"/>
      <c r="K4" s="180"/>
      <c r="L4" s="180"/>
      <c r="M4" s="180"/>
    </row>
    <row r="5" spans="1:13" ht="26.5" customHeight="1" thickBot="1" x14ac:dyDescent="0.3">
      <c r="A5" s="750"/>
      <c r="B5" s="751"/>
      <c r="C5" s="751"/>
      <c r="D5" s="751"/>
      <c r="E5" s="751"/>
      <c r="F5" s="751"/>
      <c r="G5" s="752"/>
      <c r="H5" s="180"/>
      <c r="I5" s="180"/>
      <c r="J5" s="180"/>
      <c r="K5" s="180"/>
      <c r="L5" s="180"/>
      <c r="M5" s="180"/>
    </row>
    <row r="6" spans="1:13" ht="15" customHeight="1" thickBot="1" x14ac:dyDescent="0.3">
      <c r="A6" s="180"/>
      <c r="B6" s="253"/>
      <c r="C6" s="306"/>
      <c r="D6" s="256"/>
      <c r="E6" s="256"/>
      <c r="F6" s="255"/>
      <c r="G6" s="295"/>
      <c r="H6" s="180"/>
      <c r="I6" s="180"/>
      <c r="J6" s="180"/>
      <c r="K6" s="180"/>
      <c r="L6" s="180"/>
      <c r="M6" s="180"/>
    </row>
    <row r="7" spans="1:13" s="251" customFormat="1" ht="14.5" thickBot="1" x14ac:dyDescent="0.3">
      <c r="A7" s="307" t="s">
        <v>49</v>
      </c>
      <c r="B7" s="308" t="s">
        <v>119</v>
      </c>
      <c r="C7" s="309" t="s">
        <v>120</v>
      </c>
      <c r="D7" s="310" t="s">
        <v>121</v>
      </c>
      <c r="E7" s="310" t="s">
        <v>122</v>
      </c>
      <c r="F7" s="311" t="s">
        <v>123</v>
      </c>
      <c r="G7" s="312" t="s">
        <v>124</v>
      </c>
    </row>
    <row r="8" spans="1:13" s="251" customFormat="1" ht="14" x14ac:dyDescent="0.25">
      <c r="A8" s="765" t="s">
        <v>10</v>
      </c>
      <c r="B8" s="766"/>
      <c r="C8" s="766"/>
      <c r="D8" s="766"/>
      <c r="E8" s="766"/>
      <c r="F8" s="766"/>
      <c r="G8" s="767"/>
    </row>
    <row r="9" spans="1:13" ht="13" x14ac:dyDescent="0.25">
      <c r="A9" s="313" t="s">
        <v>30</v>
      </c>
      <c r="B9" s="267" t="s">
        <v>125</v>
      </c>
      <c r="C9" s="314">
        <v>10</v>
      </c>
      <c r="D9" s="315">
        <v>5000</v>
      </c>
      <c r="E9" s="270" t="s">
        <v>126</v>
      </c>
      <c r="F9" s="316" t="s">
        <v>127</v>
      </c>
      <c r="G9" s="271"/>
      <c r="H9" s="180"/>
      <c r="I9" s="180"/>
      <c r="J9" s="180"/>
      <c r="K9" s="180"/>
      <c r="L9" s="180"/>
      <c r="M9" s="180"/>
    </row>
    <row r="10" spans="1:13" x14ac:dyDescent="0.25">
      <c r="A10" s="317" t="s">
        <v>31</v>
      </c>
      <c r="B10" s="273" t="s">
        <v>128</v>
      </c>
      <c r="C10" s="314">
        <v>10</v>
      </c>
      <c r="D10" s="315">
        <v>7000</v>
      </c>
      <c r="E10" s="270" t="s">
        <v>129</v>
      </c>
      <c r="F10" s="318"/>
      <c r="G10" s="319"/>
      <c r="H10" s="180"/>
      <c r="I10" s="180"/>
      <c r="J10" s="180"/>
      <c r="K10" s="180"/>
      <c r="L10" s="180"/>
      <c r="M10" s="180"/>
    </row>
    <row r="11" spans="1:13" x14ac:dyDescent="0.25">
      <c r="A11" s="75"/>
      <c r="B11" s="51"/>
      <c r="C11" s="59"/>
      <c r="D11" s="62"/>
      <c r="E11" s="482">
        <f>C11*D11</f>
        <v>0</v>
      </c>
      <c r="F11" s="64"/>
      <c r="G11" s="53"/>
      <c r="H11" s="180"/>
      <c r="I11" s="180"/>
      <c r="J11" s="180"/>
      <c r="K11" s="180"/>
      <c r="L11" s="180"/>
      <c r="M11" s="180"/>
    </row>
    <row r="12" spans="1:13" x14ac:dyDescent="0.25">
      <c r="A12" s="76"/>
      <c r="B12" s="54"/>
      <c r="C12" s="60"/>
      <c r="D12" s="63"/>
      <c r="E12" s="484">
        <f>C12*D12</f>
        <v>0</v>
      </c>
      <c r="F12" s="65"/>
      <c r="G12" s="56"/>
      <c r="H12" s="180"/>
      <c r="I12" s="180"/>
      <c r="J12" s="180"/>
      <c r="K12" s="180"/>
      <c r="L12" s="180"/>
      <c r="M12" s="180"/>
    </row>
    <row r="13" spans="1:13" x14ac:dyDescent="0.25">
      <c r="A13" s="76"/>
      <c r="B13" s="54"/>
      <c r="C13" s="60"/>
      <c r="D13" s="63"/>
      <c r="E13" s="484">
        <f>C13*D13</f>
        <v>0</v>
      </c>
      <c r="F13" s="65"/>
      <c r="G13" s="56"/>
      <c r="H13" s="180"/>
      <c r="I13" s="180"/>
      <c r="J13" s="180"/>
      <c r="K13" s="180"/>
      <c r="L13" s="180"/>
      <c r="M13" s="180"/>
    </row>
    <row r="14" spans="1:13" x14ac:dyDescent="0.25">
      <c r="A14" s="76"/>
      <c r="B14" s="54"/>
      <c r="C14" s="60"/>
      <c r="D14" s="63"/>
      <c r="E14" s="484">
        <f>C14*D14</f>
        <v>0</v>
      </c>
      <c r="F14" s="65"/>
      <c r="G14" s="56"/>
      <c r="H14" s="180"/>
      <c r="I14" s="180"/>
      <c r="J14" s="180"/>
      <c r="K14" s="180"/>
      <c r="L14" s="180"/>
      <c r="M14" s="180"/>
    </row>
    <row r="15" spans="1:13" ht="13" thickBot="1" x14ac:dyDescent="0.3">
      <c r="A15" s="77"/>
      <c r="B15" s="57"/>
      <c r="C15" s="61"/>
      <c r="D15" s="495"/>
      <c r="E15" s="484">
        <f>C15*D15</f>
        <v>0</v>
      </c>
      <c r="F15" s="66"/>
      <c r="G15" s="58"/>
      <c r="H15" s="180"/>
      <c r="I15" s="180"/>
      <c r="J15" s="180"/>
      <c r="K15" s="180"/>
      <c r="L15" s="180"/>
      <c r="M15" s="180"/>
    </row>
    <row r="16" spans="1:13" ht="13" customHeight="1" x14ac:dyDescent="0.25">
      <c r="A16" s="732" t="s">
        <v>382</v>
      </c>
      <c r="B16" s="733"/>
      <c r="C16" s="733"/>
      <c r="D16" s="734"/>
      <c r="E16" s="377">
        <f>SUMIF($A$11:$A$15, "Administrative",$E$11:$E$15)</f>
        <v>0</v>
      </c>
      <c r="F16" s="320"/>
      <c r="G16" s="280"/>
      <c r="H16" s="180"/>
      <c r="I16" s="180"/>
      <c r="J16" s="180"/>
      <c r="K16" s="180"/>
      <c r="L16" s="180"/>
      <c r="M16" s="180"/>
    </row>
    <row r="17" spans="1:13" ht="13" customHeight="1" thickBot="1" x14ac:dyDescent="0.3">
      <c r="A17" s="735" t="s">
        <v>383</v>
      </c>
      <c r="B17" s="736"/>
      <c r="C17" s="736"/>
      <c r="D17" s="737"/>
      <c r="E17" s="345">
        <f>SUMIF($A$11:$A$15, "Rebate Funds: Rebate Delivery",$E$11:$E$15)</f>
        <v>0</v>
      </c>
      <c r="F17" s="321"/>
      <c r="G17" s="281"/>
      <c r="H17" s="180"/>
      <c r="I17" s="180"/>
      <c r="J17" s="180"/>
      <c r="K17" s="180"/>
      <c r="L17" s="180"/>
      <c r="M17" s="180"/>
    </row>
    <row r="18" spans="1:13" ht="13.5" customHeight="1" thickBot="1" x14ac:dyDescent="0.3">
      <c r="A18" s="722" t="s">
        <v>384</v>
      </c>
      <c r="B18" s="723"/>
      <c r="C18" s="723"/>
      <c r="D18" s="724"/>
      <c r="E18" s="485">
        <f>SUM(E16:E17)</f>
        <v>0</v>
      </c>
      <c r="F18" s="322"/>
      <c r="G18" s="323"/>
      <c r="H18" s="180"/>
      <c r="I18" s="180"/>
      <c r="J18" s="180"/>
      <c r="K18" s="180"/>
      <c r="L18" s="180"/>
      <c r="M18" s="180"/>
    </row>
    <row r="19" spans="1:13" s="251" customFormat="1" ht="14" x14ac:dyDescent="0.25">
      <c r="A19" s="757" t="s">
        <v>14</v>
      </c>
      <c r="B19" s="743"/>
      <c r="C19" s="743"/>
      <c r="D19" s="743"/>
      <c r="E19" s="743"/>
      <c r="F19" s="743"/>
      <c r="G19" s="758"/>
    </row>
    <row r="20" spans="1:13" x14ac:dyDescent="0.25">
      <c r="A20" s="75"/>
      <c r="B20" s="51"/>
      <c r="C20" s="59"/>
      <c r="D20" s="62"/>
      <c r="E20" s="482">
        <f t="shared" ref="E20:E26" si="0">C20*D20</f>
        <v>0</v>
      </c>
      <c r="F20" s="64"/>
      <c r="G20" s="53"/>
      <c r="H20" s="180"/>
      <c r="I20" s="180"/>
      <c r="J20" s="180"/>
      <c r="K20" s="180"/>
      <c r="L20" s="180"/>
      <c r="M20" s="180"/>
    </row>
    <row r="21" spans="1:13" x14ac:dyDescent="0.25">
      <c r="A21" s="76"/>
      <c r="B21" s="54"/>
      <c r="C21" s="60"/>
      <c r="D21" s="63"/>
      <c r="E21" s="484">
        <f t="shared" si="0"/>
        <v>0</v>
      </c>
      <c r="F21" s="65"/>
      <c r="G21" s="56"/>
      <c r="H21" s="180"/>
      <c r="I21" s="180"/>
      <c r="J21" s="180"/>
      <c r="K21" s="180"/>
      <c r="L21" s="180"/>
      <c r="M21" s="180"/>
    </row>
    <row r="22" spans="1:13" x14ac:dyDescent="0.25">
      <c r="A22" s="76"/>
      <c r="B22" s="51"/>
      <c r="C22" s="59"/>
      <c r="D22" s="62"/>
      <c r="E22" s="482">
        <f t="shared" si="0"/>
        <v>0</v>
      </c>
      <c r="F22" s="64"/>
      <c r="G22" s="53"/>
      <c r="H22" s="180"/>
      <c r="I22" s="180"/>
      <c r="J22" s="180"/>
      <c r="K22" s="180"/>
      <c r="L22" s="180"/>
      <c r="M22" s="180"/>
    </row>
    <row r="23" spans="1:13" x14ac:dyDescent="0.25">
      <c r="A23" s="76"/>
      <c r="B23" s="54"/>
      <c r="C23" s="60"/>
      <c r="D23" s="63"/>
      <c r="E23" s="484">
        <f t="shared" si="0"/>
        <v>0</v>
      </c>
      <c r="F23" s="65"/>
      <c r="G23" s="56"/>
      <c r="H23" s="180"/>
      <c r="I23" s="180"/>
      <c r="J23" s="180"/>
      <c r="K23" s="180"/>
      <c r="L23" s="180"/>
      <c r="M23" s="180"/>
    </row>
    <row r="24" spans="1:13" x14ac:dyDescent="0.25">
      <c r="A24" s="76"/>
      <c r="B24" s="54"/>
      <c r="C24" s="60"/>
      <c r="D24" s="63"/>
      <c r="E24" s="484">
        <f t="shared" si="0"/>
        <v>0</v>
      </c>
      <c r="F24" s="65"/>
      <c r="G24" s="56"/>
      <c r="H24" s="180"/>
      <c r="I24" s="180"/>
      <c r="J24" s="180"/>
      <c r="K24" s="180"/>
      <c r="L24" s="180"/>
      <c r="M24" s="180"/>
    </row>
    <row r="25" spans="1:13" x14ac:dyDescent="0.25">
      <c r="A25" s="76"/>
      <c r="B25" s="54"/>
      <c r="C25" s="60"/>
      <c r="D25" s="63"/>
      <c r="E25" s="484">
        <f t="shared" si="0"/>
        <v>0</v>
      </c>
      <c r="F25" s="65"/>
      <c r="G25" s="56"/>
      <c r="H25" s="180"/>
      <c r="I25" s="180"/>
      <c r="J25" s="180"/>
      <c r="K25" s="180"/>
      <c r="L25" s="180"/>
      <c r="M25" s="180"/>
    </row>
    <row r="26" spans="1:13" ht="13" thickBot="1" x14ac:dyDescent="0.3">
      <c r="A26" s="77"/>
      <c r="B26" s="57"/>
      <c r="C26" s="61"/>
      <c r="D26" s="495"/>
      <c r="E26" s="484">
        <f t="shared" si="0"/>
        <v>0</v>
      </c>
      <c r="F26" s="66"/>
      <c r="G26" s="58"/>
      <c r="H26" s="180"/>
      <c r="I26" s="180"/>
      <c r="J26" s="180"/>
      <c r="K26" s="180"/>
      <c r="L26" s="180"/>
      <c r="M26" s="180"/>
    </row>
    <row r="27" spans="1:13" ht="13" customHeight="1" x14ac:dyDescent="0.25">
      <c r="A27" s="732" t="s">
        <v>130</v>
      </c>
      <c r="B27" s="733"/>
      <c r="C27" s="733"/>
      <c r="D27" s="734"/>
      <c r="E27" s="377">
        <f>SUMIF($A$20:$A$26, "Administrative",$E$20:$E$26)</f>
        <v>0</v>
      </c>
      <c r="F27" s="320"/>
      <c r="G27" s="280"/>
      <c r="H27" s="180"/>
      <c r="I27" s="180"/>
      <c r="J27" s="180"/>
      <c r="K27" s="180"/>
      <c r="L27" s="180"/>
      <c r="M27" s="180"/>
    </row>
    <row r="28" spans="1:13" ht="13" customHeight="1" thickBot="1" x14ac:dyDescent="0.3">
      <c r="A28" s="735" t="s">
        <v>131</v>
      </c>
      <c r="B28" s="736"/>
      <c r="C28" s="736"/>
      <c r="D28" s="737"/>
      <c r="E28" s="345">
        <f>SUMIF($A$20:$A$26, "Rebate Funds: Rebate Delivery",$E$20:$E$26)</f>
        <v>0</v>
      </c>
      <c r="F28" s="321"/>
      <c r="G28" s="281"/>
      <c r="H28" s="180"/>
      <c r="I28" s="180"/>
      <c r="J28" s="180"/>
      <c r="K28" s="180"/>
      <c r="L28" s="180"/>
      <c r="M28" s="180"/>
    </row>
    <row r="29" spans="1:13" ht="13.5" customHeight="1" thickBot="1" x14ac:dyDescent="0.3">
      <c r="A29" s="722" t="s">
        <v>132</v>
      </c>
      <c r="B29" s="723"/>
      <c r="C29" s="723"/>
      <c r="D29" s="724"/>
      <c r="E29" s="485">
        <f>SUM(E27:E28)</f>
        <v>0</v>
      </c>
      <c r="F29" s="322"/>
      <c r="G29" s="323"/>
      <c r="H29" s="180"/>
      <c r="I29" s="180"/>
      <c r="J29" s="180"/>
      <c r="K29" s="180"/>
      <c r="L29" s="180"/>
      <c r="M29" s="180"/>
    </row>
    <row r="30" spans="1:13" s="251" customFormat="1" ht="14" x14ac:dyDescent="0.25">
      <c r="A30" s="730" t="s">
        <v>17</v>
      </c>
      <c r="B30" s="731"/>
      <c r="C30" s="731"/>
      <c r="D30" s="731"/>
      <c r="E30" s="731"/>
      <c r="F30" s="731"/>
      <c r="G30" s="756"/>
    </row>
    <row r="31" spans="1:13" x14ac:dyDescent="0.25">
      <c r="A31" s="75"/>
      <c r="B31" s="51"/>
      <c r="C31" s="59"/>
      <c r="D31" s="62"/>
      <c r="E31" s="482">
        <f t="shared" ref="E31:E37" si="1">C31*D31</f>
        <v>0</v>
      </c>
      <c r="F31" s="64"/>
      <c r="G31" s="53"/>
      <c r="H31" s="180"/>
      <c r="I31" s="180"/>
      <c r="J31" s="180"/>
      <c r="K31" s="180"/>
      <c r="L31" s="180"/>
      <c r="M31" s="180"/>
    </row>
    <row r="32" spans="1:13" x14ac:dyDescent="0.25">
      <c r="A32" s="76"/>
      <c r="B32" s="51"/>
      <c r="C32" s="59"/>
      <c r="D32" s="62"/>
      <c r="E32" s="482">
        <f t="shared" si="1"/>
        <v>0</v>
      </c>
      <c r="F32" s="64"/>
      <c r="G32" s="53"/>
      <c r="H32" s="180"/>
      <c r="I32" s="180"/>
      <c r="J32" s="180"/>
      <c r="K32" s="180"/>
      <c r="L32" s="180"/>
      <c r="M32" s="180"/>
    </row>
    <row r="33" spans="1:13" x14ac:dyDescent="0.25">
      <c r="A33" s="76"/>
      <c r="B33" s="54"/>
      <c r="C33" s="60"/>
      <c r="D33" s="63"/>
      <c r="E33" s="484">
        <f t="shared" si="1"/>
        <v>0</v>
      </c>
      <c r="F33" s="65"/>
      <c r="G33" s="56"/>
      <c r="H33" s="180"/>
      <c r="I33" s="180"/>
      <c r="J33" s="180"/>
      <c r="K33" s="180"/>
      <c r="L33" s="180"/>
      <c r="M33" s="180"/>
    </row>
    <row r="34" spans="1:13" x14ac:dyDescent="0.25">
      <c r="A34" s="76"/>
      <c r="B34" s="54"/>
      <c r="C34" s="60"/>
      <c r="D34" s="63"/>
      <c r="E34" s="484">
        <f t="shared" si="1"/>
        <v>0</v>
      </c>
      <c r="F34" s="65"/>
      <c r="G34" s="56"/>
      <c r="H34" s="180"/>
      <c r="I34" s="180"/>
      <c r="J34" s="180"/>
      <c r="K34" s="180"/>
      <c r="L34" s="180"/>
      <c r="M34" s="180"/>
    </row>
    <row r="35" spans="1:13" x14ac:dyDescent="0.25">
      <c r="A35" s="76"/>
      <c r="B35" s="54"/>
      <c r="C35" s="60"/>
      <c r="D35" s="63"/>
      <c r="E35" s="484">
        <f t="shared" si="1"/>
        <v>0</v>
      </c>
      <c r="F35" s="65"/>
      <c r="G35" s="56"/>
      <c r="H35" s="180"/>
      <c r="I35" s="180"/>
      <c r="J35" s="180"/>
      <c r="K35" s="180"/>
      <c r="L35" s="180"/>
      <c r="M35" s="180"/>
    </row>
    <row r="36" spans="1:13" x14ac:dyDescent="0.25">
      <c r="A36" s="77"/>
      <c r="B36" s="57"/>
      <c r="C36" s="61"/>
      <c r="D36" s="495"/>
      <c r="E36" s="484">
        <f>C36*D36</f>
        <v>0</v>
      </c>
      <c r="F36" s="66"/>
      <c r="G36" s="58"/>
      <c r="H36" s="180"/>
      <c r="I36" s="180"/>
      <c r="J36" s="180"/>
      <c r="K36" s="180"/>
      <c r="L36" s="180"/>
      <c r="M36" s="180"/>
    </row>
    <row r="37" spans="1:13" ht="13" thickBot="1" x14ac:dyDescent="0.3">
      <c r="A37" s="77"/>
      <c r="B37" s="57"/>
      <c r="C37" s="61"/>
      <c r="D37" s="495"/>
      <c r="E37" s="484">
        <f t="shared" si="1"/>
        <v>0</v>
      </c>
      <c r="F37" s="66"/>
      <c r="G37" s="58"/>
      <c r="H37" s="180"/>
      <c r="I37" s="180"/>
      <c r="J37" s="180"/>
      <c r="K37" s="180"/>
      <c r="L37" s="180"/>
      <c r="M37" s="180"/>
    </row>
    <row r="38" spans="1:13" ht="13" customHeight="1" x14ac:dyDescent="0.25">
      <c r="A38" s="732" t="s">
        <v>133</v>
      </c>
      <c r="B38" s="733"/>
      <c r="C38" s="733"/>
      <c r="D38" s="734"/>
      <c r="E38" s="377">
        <f>SUMIF($A$31:$A$37, "Administrative",$E$31:$E$37)</f>
        <v>0</v>
      </c>
      <c r="F38" s="320"/>
      <c r="G38" s="280"/>
      <c r="H38" s="180"/>
      <c r="I38" s="180"/>
      <c r="J38" s="180"/>
      <c r="K38" s="180"/>
      <c r="L38" s="180"/>
      <c r="M38" s="180"/>
    </row>
    <row r="39" spans="1:13" ht="13" customHeight="1" thickBot="1" x14ac:dyDescent="0.3">
      <c r="A39" s="735" t="s">
        <v>134</v>
      </c>
      <c r="B39" s="736"/>
      <c r="C39" s="736"/>
      <c r="D39" s="737"/>
      <c r="E39" s="345">
        <f>SUMIF($A$31:$A$37, "Rebate Funds: Rebate Delivery",$E$31:$E$37)</f>
        <v>0</v>
      </c>
      <c r="F39" s="321"/>
      <c r="G39" s="281"/>
      <c r="H39" s="180"/>
      <c r="I39" s="180"/>
      <c r="J39" s="180"/>
      <c r="K39" s="180"/>
      <c r="L39" s="180"/>
      <c r="M39" s="180"/>
    </row>
    <row r="40" spans="1:13" ht="13.5" customHeight="1" thickBot="1" x14ac:dyDescent="0.3">
      <c r="A40" s="722" t="s">
        <v>135</v>
      </c>
      <c r="B40" s="723"/>
      <c r="C40" s="723"/>
      <c r="D40" s="724"/>
      <c r="E40" s="488">
        <f>SUM(E38:E39)</f>
        <v>0</v>
      </c>
      <c r="F40" s="324"/>
      <c r="G40" s="325"/>
      <c r="H40" s="180"/>
      <c r="I40" s="180"/>
      <c r="J40" s="180"/>
      <c r="K40" s="180"/>
      <c r="L40" s="180"/>
      <c r="M40" s="180"/>
    </row>
    <row r="41" spans="1:13" s="251" customFormat="1" ht="14" x14ac:dyDescent="0.25">
      <c r="A41" s="753" t="s">
        <v>19</v>
      </c>
      <c r="B41" s="754"/>
      <c r="C41" s="754"/>
      <c r="D41" s="754"/>
      <c r="E41" s="754"/>
      <c r="F41" s="754"/>
      <c r="G41" s="755"/>
    </row>
    <row r="42" spans="1:13" x14ac:dyDescent="0.25">
      <c r="A42" s="75"/>
      <c r="B42" s="51"/>
      <c r="C42" s="59"/>
      <c r="D42" s="62"/>
      <c r="E42" s="482">
        <f>C42*D42</f>
        <v>0</v>
      </c>
      <c r="F42" s="64"/>
      <c r="G42" s="53"/>
      <c r="H42" s="180"/>
      <c r="I42" s="180"/>
      <c r="J42" s="180"/>
      <c r="K42" s="180"/>
      <c r="L42" s="180"/>
      <c r="M42" s="180"/>
    </row>
    <row r="43" spans="1:13" x14ac:dyDescent="0.25">
      <c r="A43" s="76"/>
      <c r="B43" s="51"/>
      <c r="C43" s="59"/>
      <c r="D43" s="62"/>
      <c r="E43" s="482">
        <f>C43*D43</f>
        <v>0</v>
      </c>
      <c r="F43" s="64"/>
      <c r="G43" s="53"/>
      <c r="H43" s="180"/>
      <c r="I43" s="180"/>
      <c r="J43" s="180"/>
      <c r="K43" s="180"/>
      <c r="L43" s="180"/>
      <c r="M43" s="180"/>
    </row>
    <row r="44" spans="1:13" x14ac:dyDescent="0.25">
      <c r="A44" s="76"/>
      <c r="B44" s="54"/>
      <c r="C44" s="60"/>
      <c r="D44" s="63"/>
      <c r="E44" s="484">
        <f>C44*D44</f>
        <v>0</v>
      </c>
      <c r="F44" s="65"/>
      <c r="G44" s="56"/>
      <c r="H44" s="180"/>
      <c r="I44" s="180"/>
      <c r="J44" s="180"/>
      <c r="K44" s="180"/>
      <c r="L44" s="180"/>
      <c r="M44" s="180"/>
    </row>
    <row r="45" spans="1:13" ht="13" thickBot="1" x14ac:dyDescent="0.3">
      <c r="A45" s="77"/>
      <c r="B45" s="57"/>
      <c r="C45" s="61"/>
      <c r="D45" s="495"/>
      <c r="E45" s="487">
        <f>C45*D45</f>
        <v>0</v>
      </c>
      <c r="F45" s="66"/>
      <c r="G45" s="58"/>
      <c r="H45" s="180"/>
      <c r="I45" s="180"/>
      <c r="J45" s="180"/>
      <c r="K45" s="180"/>
      <c r="L45" s="180"/>
      <c r="M45" s="180"/>
    </row>
    <row r="46" spans="1:13" ht="13" customHeight="1" x14ac:dyDescent="0.25">
      <c r="A46" s="732" t="s">
        <v>136</v>
      </c>
      <c r="B46" s="733"/>
      <c r="C46" s="733"/>
      <c r="D46" s="734"/>
      <c r="E46" s="377">
        <f>SUMIF($A$42:$A$45, "Administrative",$E$42:$E$45)</f>
        <v>0</v>
      </c>
      <c r="F46" s="320"/>
      <c r="G46" s="280"/>
    </row>
    <row r="47" spans="1:13" ht="13" customHeight="1" thickBot="1" x14ac:dyDescent="0.3">
      <c r="A47" s="735" t="s">
        <v>137</v>
      </c>
      <c r="B47" s="736"/>
      <c r="C47" s="736"/>
      <c r="D47" s="737"/>
      <c r="E47" s="345">
        <f>SUMIF($A$42:$A$45, "Rebate Funds: Rebate Delivery",$E$42:$E$45)</f>
        <v>0</v>
      </c>
      <c r="F47" s="321"/>
      <c r="G47" s="281"/>
    </row>
    <row r="48" spans="1:13" ht="13.5" customHeight="1" thickBot="1" x14ac:dyDescent="0.3">
      <c r="A48" s="722" t="s">
        <v>138</v>
      </c>
      <c r="B48" s="723"/>
      <c r="C48" s="723"/>
      <c r="D48" s="724"/>
      <c r="E48" s="485">
        <f>SUM(E46:E47)</f>
        <v>0</v>
      </c>
      <c r="F48" s="322"/>
      <c r="G48" s="323"/>
    </row>
    <row r="49" spans="1:7" s="251" customFormat="1" ht="14" x14ac:dyDescent="0.25">
      <c r="A49" s="753" t="s">
        <v>21</v>
      </c>
      <c r="B49" s="754"/>
      <c r="C49" s="754"/>
      <c r="D49" s="754"/>
      <c r="E49" s="754"/>
      <c r="F49" s="754"/>
      <c r="G49" s="755"/>
    </row>
    <row r="50" spans="1:7" x14ac:dyDescent="0.25">
      <c r="A50" s="75"/>
      <c r="B50" s="51"/>
      <c r="C50" s="59"/>
      <c r="D50" s="62"/>
      <c r="E50" s="482">
        <f>C50*D50</f>
        <v>0</v>
      </c>
      <c r="F50" s="64"/>
      <c r="G50" s="53"/>
    </row>
    <row r="51" spans="1:7" x14ac:dyDescent="0.25">
      <c r="A51" s="76"/>
      <c r="B51" s="51"/>
      <c r="C51" s="59"/>
      <c r="D51" s="62"/>
      <c r="E51" s="482">
        <f>C51*D51</f>
        <v>0</v>
      </c>
      <c r="F51" s="64"/>
      <c r="G51" s="53"/>
    </row>
    <row r="52" spans="1:7" x14ac:dyDescent="0.25">
      <c r="A52" s="76"/>
      <c r="B52" s="54"/>
      <c r="C52" s="60"/>
      <c r="D52" s="63"/>
      <c r="E52" s="484">
        <f>C52*D52</f>
        <v>0</v>
      </c>
      <c r="F52" s="65"/>
      <c r="G52" s="56"/>
    </row>
    <row r="53" spans="1:7" ht="13" thickBot="1" x14ac:dyDescent="0.3">
      <c r="A53" s="77"/>
      <c r="B53" s="57"/>
      <c r="C53" s="61"/>
      <c r="D53" s="495"/>
      <c r="E53" s="487">
        <f>C53*D53</f>
        <v>0</v>
      </c>
      <c r="F53" s="66"/>
      <c r="G53" s="58"/>
    </row>
    <row r="54" spans="1:7" ht="13" customHeight="1" x14ac:dyDescent="0.25">
      <c r="A54" s="732" t="s">
        <v>139</v>
      </c>
      <c r="B54" s="733"/>
      <c r="C54" s="733"/>
      <c r="D54" s="734"/>
      <c r="E54" s="377">
        <f>SUMIF($A50:$A$53, "Administrative",$E$50:$E$53)</f>
        <v>0</v>
      </c>
      <c r="F54" s="320"/>
      <c r="G54" s="280"/>
    </row>
    <row r="55" spans="1:7" ht="13" customHeight="1" thickBot="1" x14ac:dyDescent="0.3">
      <c r="A55" s="735" t="s">
        <v>140</v>
      </c>
      <c r="B55" s="736"/>
      <c r="C55" s="736"/>
      <c r="D55" s="737"/>
      <c r="E55" s="345">
        <f>SUMIF($A50:$A$53, "Rebate Funds: Rebate Delivery",$E$50:$E$53)</f>
        <v>0</v>
      </c>
      <c r="F55" s="321"/>
      <c r="G55" s="281"/>
    </row>
    <row r="56" spans="1:7" ht="13.5" customHeight="1" thickBot="1" x14ac:dyDescent="0.3">
      <c r="A56" s="722" t="s">
        <v>141</v>
      </c>
      <c r="B56" s="723"/>
      <c r="C56" s="723"/>
      <c r="D56" s="724"/>
      <c r="E56" s="485">
        <f>SUM(E54:E55)</f>
        <v>0</v>
      </c>
      <c r="F56" s="322"/>
      <c r="G56" s="323"/>
    </row>
    <row r="57" spans="1:7" ht="13" x14ac:dyDescent="0.25">
      <c r="A57" s="326"/>
      <c r="B57" s="250"/>
      <c r="C57" s="295"/>
      <c r="D57" s="256"/>
      <c r="E57" s="256"/>
      <c r="F57" s="255"/>
      <c r="G57" s="295"/>
    </row>
    <row r="58" spans="1:7" ht="6" customHeight="1" thickBot="1" x14ac:dyDescent="0.3">
      <c r="A58" s="295"/>
      <c r="B58" s="250"/>
      <c r="C58" s="295"/>
      <c r="D58" s="256"/>
      <c r="E58" s="256"/>
      <c r="F58" s="255"/>
      <c r="G58" s="295"/>
    </row>
    <row r="59" spans="1:7" ht="13.4" customHeight="1" x14ac:dyDescent="0.25">
      <c r="A59" s="762" t="s">
        <v>142</v>
      </c>
      <c r="B59" s="763"/>
      <c r="C59" s="763"/>
      <c r="D59" s="764"/>
      <c r="E59" s="493">
        <f>SUM(E54,E46,E38,E27,E16)</f>
        <v>0</v>
      </c>
      <c r="F59" s="327"/>
      <c r="G59" s="328"/>
    </row>
    <row r="60" spans="1:7" ht="15" customHeight="1" thickBot="1" x14ac:dyDescent="0.3">
      <c r="A60" s="759" t="s">
        <v>143</v>
      </c>
      <c r="B60" s="760"/>
      <c r="C60" s="760"/>
      <c r="D60" s="761"/>
      <c r="E60" s="494">
        <f>SUM(E55,E47,E39,E28,E17)</f>
        <v>0</v>
      </c>
      <c r="F60" s="329"/>
      <c r="G60" s="330"/>
    </row>
    <row r="61" spans="1:7" ht="13.5" thickBot="1" x14ac:dyDescent="0.3">
      <c r="A61" s="744" t="s">
        <v>144</v>
      </c>
      <c r="B61" s="745"/>
      <c r="C61" s="745"/>
      <c r="D61" s="746"/>
      <c r="E61" s="347">
        <f>SUM(E59:E60)</f>
        <v>0</v>
      </c>
      <c r="F61" s="331"/>
      <c r="G61" s="332"/>
    </row>
    <row r="62" spans="1:7" ht="13" thickBot="1" x14ac:dyDescent="0.3">
      <c r="A62" s="180"/>
      <c r="B62" s="180"/>
      <c r="C62" s="295"/>
      <c r="D62" s="256"/>
      <c r="E62" s="256"/>
      <c r="F62" s="255"/>
      <c r="G62" s="295"/>
    </row>
    <row r="63" spans="1:7" ht="11.25" customHeight="1" x14ac:dyDescent="0.25">
      <c r="A63" s="604" t="s">
        <v>47</v>
      </c>
      <c r="B63" s="605"/>
      <c r="C63" s="605"/>
      <c r="D63" s="605"/>
      <c r="E63" s="605"/>
      <c r="F63" s="605"/>
      <c r="G63" s="606"/>
    </row>
    <row r="64" spans="1:7" ht="11.25" customHeight="1" thickBot="1" x14ac:dyDescent="0.3">
      <c r="A64" s="610"/>
      <c r="B64" s="611"/>
      <c r="C64" s="611"/>
      <c r="D64" s="611"/>
      <c r="E64" s="611"/>
      <c r="F64" s="611"/>
      <c r="G64" s="612"/>
    </row>
    <row r="65" spans="1:7" x14ac:dyDescent="0.25">
      <c r="A65" s="180"/>
      <c r="B65" s="180"/>
      <c r="C65" s="295"/>
      <c r="D65" s="256"/>
      <c r="E65" s="256"/>
      <c r="F65" s="255"/>
      <c r="G65" s="295"/>
    </row>
    <row r="66" spans="1:7" x14ac:dyDescent="0.25">
      <c r="A66" s="180"/>
      <c r="B66" s="180"/>
      <c r="C66" s="295"/>
      <c r="D66" s="256"/>
      <c r="E66" s="256"/>
      <c r="F66" s="255"/>
      <c r="G66" s="295"/>
    </row>
    <row r="67" spans="1:7" x14ac:dyDescent="0.25">
      <c r="A67" s="180"/>
      <c r="B67" s="180"/>
      <c r="C67" s="295"/>
      <c r="D67" s="256"/>
      <c r="E67" s="256"/>
      <c r="F67" s="255"/>
      <c r="G67" s="295"/>
    </row>
    <row r="68" spans="1:7" x14ac:dyDescent="0.25">
      <c r="A68" s="180"/>
      <c r="B68" s="180"/>
      <c r="C68" s="295"/>
      <c r="D68" s="256"/>
      <c r="E68" s="256"/>
      <c r="F68" s="255"/>
      <c r="G68" s="295"/>
    </row>
    <row r="69" spans="1:7" x14ac:dyDescent="0.25">
      <c r="A69" s="180"/>
      <c r="B69" s="180"/>
      <c r="C69" s="295"/>
      <c r="D69" s="256"/>
      <c r="E69" s="256"/>
      <c r="F69" s="255"/>
      <c r="G69" s="295"/>
    </row>
    <row r="70" spans="1:7" x14ac:dyDescent="0.25">
      <c r="A70" s="180"/>
      <c r="B70" s="180"/>
      <c r="C70" s="295"/>
      <c r="D70" s="256"/>
      <c r="E70" s="256"/>
      <c r="F70" s="255"/>
      <c r="G70" s="295"/>
    </row>
    <row r="71" spans="1:7" x14ac:dyDescent="0.25">
      <c r="A71" s="180"/>
      <c r="B71" s="180"/>
      <c r="C71" s="295"/>
      <c r="D71" s="256"/>
      <c r="E71" s="256"/>
      <c r="F71" s="255"/>
      <c r="G71" s="295"/>
    </row>
    <row r="72" spans="1:7" x14ac:dyDescent="0.25">
      <c r="A72" s="180"/>
      <c r="B72" s="180"/>
      <c r="C72" s="295"/>
      <c r="D72" s="256"/>
      <c r="E72" s="256"/>
      <c r="F72" s="255"/>
      <c r="G72" s="295"/>
    </row>
    <row r="73" spans="1:7" x14ac:dyDescent="0.25">
      <c r="A73" s="180"/>
      <c r="B73" s="180"/>
      <c r="C73" s="295"/>
      <c r="D73" s="256"/>
      <c r="E73" s="256"/>
      <c r="F73" s="255"/>
      <c r="G73" s="295"/>
    </row>
    <row r="74" spans="1:7" x14ac:dyDescent="0.25">
      <c r="A74" s="180"/>
      <c r="B74" s="180"/>
      <c r="C74" s="295"/>
      <c r="D74" s="256"/>
      <c r="E74" s="256"/>
      <c r="F74" s="255"/>
      <c r="G74" s="295"/>
    </row>
    <row r="75" spans="1:7" x14ac:dyDescent="0.25">
      <c r="A75" s="180"/>
      <c r="B75" s="180"/>
      <c r="C75" s="295"/>
      <c r="D75" s="256"/>
      <c r="E75" s="256"/>
      <c r="F75" s="255"/>
      <c r="G75" s="295"/>
    </row>
    <row r="76" spans="1:7" x14ac:dyDescent="0.25">
      <c r="A76" s="180"/>
      <c r="B76" s="180"/>
      <c r="C76" s="295"/>
      <c r="D76" s="256"/>
      <c r="E76" s="256"/>
      <c r="F76" s="255"/>
      <c r="G76" s="295"/>
    </row>
    <row r="77" spans="1:7" x14ac:dyDescent="0.25">
      <c r="A77" s="180"/>
      <c r="B77" s="180"/>
      <c r="C77" s="295"/>
      <c r="D77" s="256"/>
      <c r="E77" s="256"/>
      <c r="F77" s="255"/>
      <c r="G77" s="295"/>
    </row>
    <row r="78" spans="1:7" x14ac:dyDescent="0.25">
      <c r="C78" s="295"/>
      <c r="D78" s="256"/>
      <c r="E78" s="256"/>
      <c r="F78" s="255"/>
      <c r="G78" s="295"/>
    </row>
    <row r="79" spans="1:7" x14ac:dyDescent="0.25">
      <c r="C79" s="295"/>
      <c r="D79" s="256"/>
      <c r="E79" s="256"/>
      <c r="F79" s="255"/>
      <c r="G79" s="295"/>
    </row>
    <row r="80" spans="1:7" x14ac:dyDescent="0.25">
      <c r="C80" s="295"/>
      <c r="D80" s="256"/>
      <c r="E80" s="256"/>
      <c r="F80" s="255"/>
      <c r="G80" s="295"/>
    </row>
    <row r="81" spans="3:7" x14ac:dyDescent="0.25">
      <c r="C81" s="295"/>
      <c r="D81" s="256"/>
      <c r="E81" s="256"/>
      <c r="F81" s="255"/>
      <c r="G81" s="295"/>
    </row>
    <row r="82" spans="3:7" x14ac:dyDescent="0.25">
      <c r="C82" s="295"/>
      <c r="D82" s="256"/>
      <c r="E82" s="256"/>
      <c r="F82" s="255"/>
      <c r="G82" s="295"/>
    </row>
    <row r="83" spans="3:7" x14ac:dyDescent="0.25">
      <c r="C83" s="295"/>
      <c r="D83" s="256"/>
      <c r="E83" s="256"/>
      <c r="F83" s="255"/>
      <c r="G83" s="295"/>
    </row>
    <row r="84" spans="3:7" x14ac:dyDescent="0.25">
      <c r="C84" s="295"/>
      <c r="D84" s="256"/>
      <c r="E84" s="256"/>
      <c r="F84" s="255"/>
      <c r="G84" s="295"/>
    </row>
  </sheetData>
  <sheetProtection formatCells="0" formatColumns="0" formatRows="0" insertRows="0" deleteRows="0"/>
  <customSheetViews>
    <customSheetView guid="{D7FF18E2-A72D-4088-BD59-9D74A43C39A8}" scale="90" showPageBreaks="1" fitToPage="1" topLeftCell="A11">
      <selection activeCell="D41" sqref="D41"/>
      <pageMargins left="0" right="0" top="0" bottom="0" header="0" footer="0"/>
      <printOptions horizontalCentered="1"/>
      <pageSetup scale="86" fitToHeight="4" orientation="landscape" r:id="rId1"/>
      <headerFooter alignWithMargins="0">
        <oddFooter>&amp;Ld. Equipment&amp;RPage &amp;P of &amp;N</oddFooter>
      </headerFooter>
    </customSheetView>
    <customSheetView guid="{5BEC5FDE-32D0-42EF-8D2A-06DCBD4F05CC}" scale="90" showPageBreaks="1" fitToPage="1">
      <selection activeCell="I5" sqref="I5"/>
      <pageMargins left="0" right="0" top="0" bottom="0" header="0" footer="0"/>
      <printOptions horizontalCentered="1"/>
      <pageSetup scale="86" fitToHeight="4" orientation="landscape" r:id="rId2"/>
      <headerFooter alignWithMargins="0">
        <oddFooter>&amp;Ld. Equipment&amp;RPage &amp;P of &amp;N</oddFooter>
      </headerFooter>
    </customSheetView>
    <customSheetView guid="{712CE29F-EFCA-4968-A7C5-599F87319D6A}" scale="90" fitToPage="1">
      <selection activeCell="D40" sqref="D40"/>
      <pageMargins left="0" right="0" top="0" bottom="0" header="0" footer="0"/>
      <printOptions horizontalCentered="1"/>
      <pageSetup scale="86" fitToHeight="4" orientation="landscape" r:id="rId3"/>
      <headerFooter alignWithMargins="0">
        <oddFooter>&amp;Ld. Equipment&amp;RPage &amp;P of &amp;N</oddFooter>
      </headerFooter>
    </customSheetView>
    <customSheetView guid="{6588CF8C-0BB8-4786-9A46-0A2D10254132}" scale="90" showPageBreaks="1" fitToPage="1" topLeftCell="A4">
      <selection activeCell="I5" sqref="I5"/>
      <pageMargins left="0" right="0" top="0" bottom="0" header="0" footer="0"/>
      <printOptions horizontalCentered="1"/>
      <pageSetup scale="86" fitToHeight="4" orientation="landscape" r:id="rId4"/>
      <headerFooter alignWithMargins="0">
        <oddFooter>&amp;Ld. Equipment&amp;RPage &amp;P of &amp;N</oddFooter>
      </headerFooter>
    </customSheetView>
    <customSheetView guid="{D5CEF8EB-A9A7-4458-BF65-8F18E34CBA87}" scale="90" showPageBreaks="1" fitToPage="1">
      <selection activeCell="H38" sqref="H38"/>
      <pageMargins left="0" right="0" top="0" bottom="0" header="0" footer="0"/>
      <printOptions horizontalCentered="1"/>
      <pageSetup scale="86" fitToHeight="4" orientation="landscape" r:id="rId5"/>
      <headerFooter alignWithMargins="0">
        <oddFooter>&amp;Ld. Equipment&amp;RPage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0" orientation="landscape" r:id="rId6"/>
      <headerFooter alignWithMargins="0">
        <oddFooter>&amp;Ld. Equipment&amp;RPage &amp;P of &amp;N</oddFooter>
      </headerFooter>
    </customSheetView>
  </customSheetViews>
  <mergeCells count="28">
    <mergeCell ref="A8:G8"/>
    <mergeCell ref="A16:D16"/>
    <mergeCell ref="A17:D17"/>
    <mergeCell ref="A18:D18"/>
    <mergeCell ref="A47:D47"/>
    <mergeCell ref="A60:D60"/>
    <mergeCell ref="A61:D61"/>
    <mergeCell ref="A48:D48"/>
    <mergeCell ref="A54:D54"/>
    <mergeCell ref="A55:D55"/>
    <mergeCell ref="A56:D56"/>
    <mergeCell ref="A59:D59"/>
    <mergeCell ref="A2:G2"/>
    <mergeCell ref="A1:B1"/>
    <mergeCell ref="A3:G3"/>
    <mergeCell ref="A63:G64"/>
    <mergeCell ref="A41:G41"/>
    <mergeCell ref="A30:G30"/>
    <mergeCell ref="A19:G19"/>
    <mergeCell ref="A49:G49"/>
    <mergeCell ref="A5:G5"/>
    <mergeCell ref="A27:D27"/>
    <mergeCell ref="A28:D28"/>
    <mergeCell ref="A29:D29"/>
    <mergeCell ref="A38:D38"/>
    <mergeCell ref="A39:D39"/>
    <mergeCell ref="A40:D40"/>
    <mergeCell ref="A46:D46"/>
  </mergeCells>
  <phoneticPr fontId="3" type="noConversion"/>
  <printOptions horizontalCentered="1"/>
  <pageMargins left="0.5" right="0.5" top="0.25" bottom="0.25" header="0.5" footer="0.5"/>
  <pageSetup scale="75" orientation="landscape" horizontalDpi="300" verticalDpi="300" r:id="rId7"/>
  <headerFooter alignWithMargins="0"/>
  <drawing r:id="rId8"/>
  <legacyDrawing r:id="rId9"/>
  <mc:AlternateContent xmlns:mc="http://schemas.openxmlformats.org/markup-compatibility/2006">
    <mc:Choice Requires="x14">
      <controls>
        <mc:AlternateContent xmlns:mc="http://schemas.openxmlformats.org/markup-compatibility/2006">
          <mc:Choice Requires="x14">
            <control shapeId="7171" r:id="rId10" name="Check Box 3">
              <controlPr locked="0" defaultSize="0" autoFill="0" autoLine="0" autoPict="0">
                <anchor moveWithCells="1">
                  <from>
                    <xdr:col>0</xdr:col>
                    <xdr:colOff>0</xdr:colOff>
                    <xdr:row>3</xdr:row>
                    <xdr:rowOff>152400</xdr:rowOff>
                  </from>
                  <to>
                    <xdr:col>7</xdr:col>
                    <xdr:colOff>88900</xdr:colOff>
                    <xdr:row>5</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F79FD51-9DD1-4F08-A66B-EE450AAEDF3E}">
          <x14:formula1>
            <xm:f>'Instructions and Summary'!$A$36:$A$37</xm:f>
          </x14:formula1>
          <xm:sqref>A42:A45 A31:A37 A50:A53 A9:A15 A20:A26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75"/>
  <sheetViews>
    <sheetView showGridLines="0" zoomScale="90" zoomScaleNormal="90" workbookViewId="0">
      <selection activeCell="A3" sqref="A3:G3"/>
    </sheetView>
  </sheetViews>
  <sheetFormatPr defaultColWidth="9.1796875" defaultRowHeight="12.5" x14ac:dyDescent="0.25"/>
  <cols>
    <col min="1" max="1" width="27.453125" style="252" bestFit="1" customWidth="1"/>
    <col min="2" max="2" width="42.453125" style="252" customWidth="1"/>
    <col min="3" max="3" width="6.81640625" style="333" customWidth="1"/>
    <col min="4" max="4" width="14.1796875" style="350" customWidth="1"/>
    <col min="5" max="5" width="16.1796875" style="301" customWidth="1"/>
    <col min="6" max="6" width="19.81640625" style="300" customWidth="1"/>
    <col min="7" max="7" width="55.81640625" style="333" customWidth="1"/>
    <col min="8" max="16384" width="9.1796875" style="252"/>
  </cols>
  <sheetData>
    <row r="1" spans="1:13" s="304" customFormat="1" ht="12.75" customHeight="1" x14ac:dyDescent="0.25">
      <c r="A1" s="739" t="s">
        <v>48</v>
      </c>
      <c r="B1" s="739"/>
      <c r="C1" s="246"/>
      <c r="D1" s="246"/>
      <c r="E1" s="246"/>
      <c r="F1" s="303"/>
      <c r="G1" s="249"/>
      <c r="H1" s="303"/>
      <c r="I1" s="303"/>
      <c r="J1" s="303"/>
    </row>
    <row r="2" spans="1:13" s="305" customFormat="1" ht="18.5" thickBot="1" x14ac:dyDescent="0.3">
      <c r="A2" s="749" t="s">
        <v>35</v>
      </c>
      <c r="B2" s="749"/>
      <c r="C2" s="749"/>
      <c r="D2" s="749"/>
      <c r="E2" s="749"/>
      <c r="F2" s="749"/>
      <c r="G2" s="749"/>
      <c r="H2" s="236"/>
      <c r="I2" s="236"/>
      <c r="J2" s="236"/>
      <c r="K2" s="236"/>
      <c r="L2" s="236"/>
      <c r="M2" s="236"/>
    </row>
    <row r="3" spans="1:13" ht="160" customHeight="1" thickBot="1" x14ac:dyDescent="0.3">
      <c r="A3" s="750" t="s">
        <v>408</v>
      </c>
      <c r="B3" s="751"/>
      <c r="C3" s="751"/>
      <c r="D3" s="751"/>
      <c r="E3" s="751"/>
      <c r="F3" s="751"/>
      <c r="G3" s="752"/>
      <c r="H3" s="180"/>
      <c r="I3" s="180"/>
      <c r="J3" s="180"/>
      <c r="K3" s="180"/>
      <c r="L3" s="180"/>
      <c r="M3" s="180"/>
    </row>
    <row r="4" spans="1:13" ht="13" thickBot="1" x14ac:dyDescent="0.3">
      <c r="A4" s="180"/>
      <c r="B4" s="253"/>
      <c r="C4" s="306"/>
      <c r="D4" s="334"/>
      <c r="E4" s="256"/>
      <c r="F4" s="255"/>
      <c r="G4" s="295"/>
      <c r="H4" s="180"/>
      <c r="I4" s="180"/>
      <c r="J4" s="180"/>
      <c r="K4" s="180"/>
      <c r="L4" s="180"/>
      <c r="M4" s="180"/>
    </row>
    <row r="5" spans="1:13" ht="26.5" customHeight="1" thickBot="1" x14ac:dyDescent="0.3">
      <c r="A5" s="750"/>
      <c r="B5" s="751"/>
      <c r="C5" s="751"/>
      <c r="D5" s="751"/>
      <c r="E5" s="751"/>
      <c r="F5" s="751"/>
      <c r="G5" s="752"/>
      <c r="H5" s="180"/>
      <c r="I5" s="180"/>
      <c r="J5" s="180"/>
      <c r="K5" s="180"/>
      <c r="L5" s="180"/>
      <c r="M5" s="180"/>
    </row>
    <row r="6" spans="1:13" ht="13" thickBot="1" x14ac:dyDescent="0.3">
      <c r="A6" s="180"/>
      <c r="B6" s="253"/>
      <c r="C6" s="306"/>
      <c r="D6" s="334"/>
      <c r="E6" s="256"/>
      <c r="F6" s="255"/>
      <c r="G6" s="295"/>
      <c r="H6" s="180"/>
      <c r="I6" s="180"/>
      <c r="J6" s="180"/>
      <c r="K6" s="180"/>
      <c r="L6" s="180"/>
      <c r="M6" s="180"/>
    </row>
    <row r="7" spans="1:13" s="251" customFormat="1" ht="14.5" thickBot="1" x14ac:dyDescent="0.3">
      <c r="A7" s="307" t="s">
        <v>49</v>
      </c>
      <c r="B7" s="308" t="s">
        <v>145</v>
      </c>
      <c r="C7" s="309" t="s">
        <v>120</v>
      </c>
      <c r="D7" s="335" t="s">
        <v>121</v>
      </c>
      <c r="E7" s="310" t="s">
        <v>122</v>
      </c>
      <c r="F7" s="311" t="s">
        <v>123</v>
      </c>
      <c r="G7" s="312" t="s">
        <v>124</v>
      </c>
    </row>
    <row r="8" spans="1:13" s="251" customFormat="1" ht="14" x14ac:dyDescent="0.25">
      <c r="A8" s="753" t="s">
        <v>10</v>
      </c>
      <c r="B8" s="754"/>
      <c r="C8" s="754"/>
      <c r="D8" s="754"/>
      <c r="E8" s="754"/>
      <c r="F8" s="754"/>
      <c r="G8" s="755"/>
    </row>
    <row r="9" spans="1:13" ht="13" x14ac:dyDescent="0.25">
      <c r="A9" s="336" t="s">
        <v>31</v>
      </c>
      <c r="B9" s="337" t="s">
        <v>146</v>
      </c>
      <c r="C9" s="338">
        <v>10</v>
      </c>
      <c r="D9" s="339">
        <v>360</v>
      </c>
      <c r="E9" s="340" t="s">
        <v>147</v>
      </c>
      <c r="F9" s="341" t="s">
        <v>148</v>
      </c>
      <c r="G9" s="342" t="s">
        <v>149</v>
      </c>
      <c r="H9" s="180"/>
      <c r="I9" s="180"/>
      <c r="J9" s="180"/>
      <c r="K9" s="180"/>
      <c r="L9" s="180"/>
      <c r="M9" s="180"/>
    </row>
    <row r="10" spans="1:13" x14ac:dyDescent="0.25">
      <c r="A10" s="76"/>
      <c r="B10" s="67"/>
      <c r="C10" s="60"/>
      <c r="D10" s="63"/>
      <c r="E10" s="484">
        <f>C10*D10</f>
        <v>0</v>
      </c>
      <c r="F10" s="65"/>
      <c r="G10" s="56"/>
      <c r="H10" s="180"/>
      <c r="I10" s="180"/>
      <c r="J10" s="180"/>
      <c r="K10" s="180"/>
      <c r="L10" s="180"/>
      <c r="M10" s="180"/>
    </row>
    <row r="11" spans="1:13" x14ac:dyDescent="0.25">
      <c r="A11" s="76"/>
      <c r="B11" s="67"/>
      <c r="C11" s="60"/>
      <c r="D11" s="63"/>
      <c r="E11" s="484">
        <f>C11*D11</f>
        <v>0</v>
      </c>
      <c r="F11" s="65"/>
      <c r="G11" s="56"/>
      <c r="H11" s="180"/>
      <c r="I11" s="180"/>
      <c r="J11" s="180"/>
      <c r="K11" s="180"/>
      <c r="L11" s="180"/>
      <c r="M11" s="180"/>
    </row>
    <row r="12" spans="1:13" x14ac:dyDescent="0.25">
      <c r="A12" s="76"/>
      <c r="B12" s="67"/>
      <c r="C12" s="60"/>
      <c r="D12" s="63"/>
      <c r="E12" s="484">
        <f>C12*D12</f>
        <v>0</v>
      </c>
      <c r="F12" s="65"/>
      <c r="G12" s="56"/>
      <c r="H12" s="180"/>
      <c r="I12" s="180"/>
      <c r="J12" s="180"/>
      <c r="K12" s="180"/>
      <c r="L12" s="180"/>
      <c r="M12" s="180"/>
    </row>
    <row r="13" spans="1:13" x14ac:dyDescent="0.25">
      <c r="A13" s="76"/>
      <c r="B13" s="67"/>
      <c r="C13" s="60"/>
      <c r="D13" s="63"/>
      <c r="E13" s="484">
        <f>C13*D13</f>
        <v>0</v>
      </c>
      <c r="F13" s="65"/>
      <c r="G13" s="56"/>
      <c r="H13" s="180"/>
      <c r="I13" s="180"/>
      <c r="J13" s="180"/>
      <c r="K13" s="180"/>
      <c r="L13" s="180"/>
      <c r="M13" s="180"/>
    </row>
    <row r="14" spans="1:13" ht="13" thickBot="1" x14ac:dyDescent="0.3">
      <c r="A14" s="78"/>
      <c r="B14" s="69"/>
      <c r="C14" s="71"/>
      <c r="D14" s="72"/>
      <c r="E14" s="490">
        <f>C14*D14</f>
        <v>0</v>
      </c>
      <c r="F14" s="73"/>
      <c r="G14" s="70"/>
      <c r="H14" s="180"/>
      <c r="I14" s="180"/>
      <c r="J14" s="180"/>
      <c r="K14" s="180"/>
      <c r="L14" s="180"/>
      <c r="M14" s="180"/>
    </row>
    <row r="15" spans="1:13" ht="13" customHeight="1" x14ac:dyDescent="0.25">
      <c r="A15" s="732" t="s">
        <v>392</v>
      </c>
      <c r="B15" s="733"/>
      <c r="C15" s="733"/>
      <c r="D15" s="734"/>
      <c r="E15" s="343">
        <f>SUMIF($A$10:$A$14, "Administrative",$E$10:$E$14)</f>
        <v>0</v>
      </c>
      <c r="F15" s="344"/>
      <c r="G15" s="288"/>
      <c r="H15" s="180"/>
      <c r="I15" s="180"/>
      <c r="J15" s="180"/>
      <c r="K15" s="180"/>
      <c r="L15" s="180"/>
      <c r="M15" s="180"/>
    </row>
    <row r="16" spans="1:13" ht="13" customHeight="1" thickBot="1" x14ac:dyDescent="0.3">
      <c r="A16" s="735" t="s">
        <v>393</v>
      </c>
      <c r="B16" s="736"/>
      <c r="C16" s="736"/>
      <c r="D16" s="737"/>
      <c r="E16" s="496">
        <f>SUMIF($A$10:$A$14, "Rebate Funds: Rebate Delivery",$E$10:$E$14)</f>
        <v>0</v>
      </c>
      <c r="F16" s="321"/>
      <c r="G16" s="281"/>
      <c r="H16" s="180"/>
      <c r="I16" s="180"/>
      <c r="J16" s="180"/>
      <c r="K16" s="180"/>
      <c r="L16" s="180"/>
      <c r="M16" s="180"/>
    </row>
    <row r="17" spans="1:13" ht="13.5" thickBot="1" x14ac:dyDescent="0.3">
      <c r="A17" s="722" t="s">
        <v>394</v>
      </c>
      <c r="B17" s="723"/>
      <c r="C17" s="723"/>
      <c r="D17" s="724"/>
      <c r="E17" s="488">
        <f>SUM(E15:E16)</f>
        <v>0</v>
      </c>
      <c r="F17" s="324"/>
      <c r="G17" s="325"/>
      <c r="H17" s="180"/>
      <c r="I17" s="180"/>
      <c r="J17" s="180"/>
      <c r="K17" s="180"/>
      <c r="L17" s="180"/>
      <c r="M17" s="180"/>
    </row>
    <row r="18" spans="1:13" s="251" customFormat="1" ht="14" x14ac:dyDescent="0.25">
      <c r="A18" s="753" t="s">
        <v>14</v>
      </c>
      <c r="B18" s="754"/>
      <c r="C18" s="754"/>
      <c r="D18" s="754"/>
      <c r="E18" s="754"/>
      <c r="F18" s="754"/>
      <c r="G18" s="755"/>
    </row>
    <row r="19" spans="1:13" x14ac:dyDescent="0.25">
      <c r="A19" s="76"/>
      <c r="B19" s="67"/>
      <c r="C19" s="60"/>
      <c r="D19" s="63"/>
      <c r="E19" s="484">
        <f>C19*D19</f>
        <v>0</v>
      </c>
      <c r="F19" s="65"/>
      <c r="G19" s="56"/>
      <c r="H19" s="180"/>
      <c r="I19" s="180"/>
      <c r="J19" s="180"/>
      <c r="K19" s="180"/>
      <c r="L19" s="180"/>
      <c r="M19" s="180"/>
    </row>
    <row r="20" spans="1:13" x14ac:dyDescent="0.25">
      <c r="A20" s="76"/>
      <c r="B20" s="67"/>
      <c r="C20" s="60"/>
      <c r="D20" s="63"/>
      <c r="E20" s="484">
        <f>C20*D20</f>
        <v>0</v>
      </c>
      <c r="F20" s="65"/>
      <c r="G20" s="56"/>
      <c r="H20" s="180"/>
      <c r="I20" s="180"/>
      <c r="J20" s="180"/>
      <c r="K20" s="180"/>
      <c r="L20" s="180"/>
      <c r="M20" s="180"/>
    </row>
    <row r="21" spans="1:13" x14ac:dyDescent="0.25">
      <c r="A21" s="76"/>
      <c r="B21" s="67"/>
      <c r="C21" s="60"/>
      <c r="D21" s="63"/>
      <c r="E21" s="484">
        <f>C21*D21</f>
        <v>0</v>
      </c>
      <c r="F21" s="65"/>
      <c r="G21" s="56"/>
      <c r="H21" s="180"/>
      <c r="I21" s="180"/>
      <c r="J21" s="180"/>
      <c r="K21" s="180"/>
      <c r="L21" s="180"/>
      <c r="M21" s="180"/>
    </row>
    <row r="22" spans="1:13" x14ac:dyDescent="0.25">
      <c r="A22" s="76"/>
      <c r="B22" s="67"/>
      <c r="C22" s="60"/>
      <c r="D22" s="63"/>
      <c r="E22" s="484">
        <f>C22*D22</f>
        <v>0</v>
      </c>
      <c r="F22" s="65"/>
      <c r="G22" s="56"/>
      <c r="H22" s="180"/>
      <c r="I22" s="180"/>
      <c r="J22" s="180"/>
      <c r="K22" s="180"/>
      <c r="L22" s="180"/>
      <c r="M22" s="180"/>
    </row>
    <row r="23" spans="1:13" ht="13" thickBot="1" x14ac:dyDescent="0.3">
      <c r="A23" s="78"/>
      <c r="B23" s="69"/>
      <c r="C23" s="71"/>
      <c r="D23" s="72"/>
      <c r="E23" s="490">
        <f>C23*D23</f>
        <v>0</v>
      </c>
      <c r="F23" s="73"/>
      <c r="G23" s="70"/>
      <c r="H23" s="180"/>
      <c r="I23" s="180"/>
      <c r="J23" s="180"/>
      <c r="K23" s="180"/>
      <c r="L23" s="180"/>
      <c r="M23" s="180"/>
    </row>
    <row r="24" spans="1:13" ht="13" customHeight="1" x14ac:dyDescent="0.25">
      <c r="A24" s="732" t="s">
        <v>150</v>
      </c>
      <c r="B24" s="733"/>
      <c r="C24" s="733"/>
      <c r="D24" s="734"/>
      <c r="E24" s="343">
        <f>SUMIF($A$19:$A$23, "Administrative",$E$19:$E$23)</f>
        <v>0</v>
      </c>
      <c r="F24" s="344"/>
      <c r="G24" s="288"/>
      <c r="H24" s="180"/>
      <c r="I24" s="180"/>
      <c r="J24" s="180"/>
      <c r="K24" s="180"/>
      <c r="L24" s="180"/>
      <c r="M24" s="180"/>
    </row>
    <row r="25" spans="1:13" ht="13" customHeight="1" thickBot="1" x14ac:dyDescent="0.3">
      <c r="A25" s="735" t="s">
        <v>151</v>
      </c>
      <c r="B25" s="736"/>
      <c r="C25" s="736"/>
      <c r="D25" s="737"/>
      <c r="E25" s="496">
        <f>SUMIF($A$19:$A$23, "Rebate Funds: Rebate Delivery",$E$19:$E$23)</f>
        <v>0</v>
      </c>
      <c r="F25" s="321"/>
      <c r="G25" s="281"/>
      <c r="H25" s="180"/>
      <c r="I25" s="180"/>
      <c r="J25" s="180"/>
      <c r="K25" s="180"/>
      <c r="L25" s="180"/>
      <c r="M25" s="180"/>
    </row>
    <row r="26" spans="1:13" ht="13.5" thickBot="1" x14ac:dyDescent="0.3">
      <c r="A26" s="722" t="s">
        <v>152</v>
      </c>
      <c r="B26" s="723"/>
      <c r="C26" s="723"/>
      <c r="D26" s="724"/>
      <c r="E26" s="488">
        <f>SUM(E24:E25)</f>
        <v>0</v>
      </c>
      <c r="F26" s="324"/>
      <c r="G26" s="325"/>
      <c r="H26" s="180"/>
      <c r="I26" s="180"/>
      <c r="J26" s="180"/>
      <c r="K26" s="180"/>
      <c r="L26" s="180"/>
      <c r="M26" s="180"/>
    </row>
    <row r="27" spans="1:13" s="251" customFormat="1" ht="14" x14ac:dyDescent="0.25">
      <c r="A27" s="753" t="s">
        <v>17</v>
      </c>
      <c r="B27" s="754"/>
      <c r="C27" s="754"/>
      <c r="D27" s="754"/>
      <c r="E27" s="754"/>
      <c r="F27" s="754"/>
      <c r="G27" s="755"/>
    </row>
    <row r="28" spans="1:13" ht="13" x14ac:dyDescent="0.25">
      <c r="A28" s="75"/>
      <c r="B28" s="106"/>
      <c r="C28" s="59"/>
      <c r="D28" s="62"/>
      <c r="E28" s="482">
        <f t="shared" ref="E28:E33" si="0">C28*D28</f>
        <v>0</v>
      </c>
      <c r="F28" s="64"/>
      <c r="G28" s="53"/>
    </row>
    <row r="29" spans="1:13" x14ac:dyDescent="0.25">
      <c r="A29" s="76"/>
      <c r="B29" s="51"/>
      <c r="C29" s="59"/>
      <c r="D29" s="62"/>
      <c r="E29" s="482">
        <f t="shared" si="0"/>
        <v>0</v>
      </c>
      <c r="F29" s="64"/>
      <c r="G29" s="53"/>
    </row>
    <row r="30" spans="1:13" x14ac:dyDescent="0.25">
      <c r="A30" s="76"/>
      <c r="B30" s="54"/>
      <c r="C30" s="60"/>
      <c r="D30" s="63"/>
      <c r="E30" s="484">
        <f t="shared" si="0"/>
        <v>0</v>
      </c>
      <c r="F30" s="65"/>
      <c r="G30" s="56"/>
    </row>
    <row r="31" spans="1:13" x14ac:dyDescent="0.25">
      <c r="A31" s="76"/>
      <c r="B31" s="54"/>
      <c r="C31" s="60"/>
      <c r="D31" s="63"/>
      <c r="E31" s="484">
        <f t="shared" si="0"/>
        <v>0</v>
      </c>
      <c r="F31" s="65"/>
      <c r="G31" s="56"/>
    </row>
    <row r="32" spans="1:13" x14ac:dyDescent="0.25">
      <c r="A32" s="76"/>
      <c r="B32" s="54"/>
      <c r="C32" s="60"/>
      <c r="D32" s="63"/>
      <c r="E32" s="484">
        <f t="shared" si="0"/>
        <v>0</v>
      </c>
      <c r="F32" s="65"/>
      <c r="G32" s="56"/>
    </row>
    <row r="33" spans="1:7" ht="13" thickBot="1" x14ac:dyDescent="0.3">
      <c r="A33" s="76"/>
      <c r="B33" s="54"/>
      <c r="C33" s="60"/>
      <c r="D33" s="63"/>
      <c r="E33" s="484">
        <f t="shared" si="0"/>
        <v>0</v>
      </c>
      <c r="F33" s="65"/>
      <c r="G33" s="56"/>
    </row>
    <row r="34" spans="1:7" ht="13" customHeight="1" x14ac:dyDescent="0.25">
      <c r="A34" s="732" t="s">
        <v>153</v>
      </c>
      <c r="B34" s="733"/>
      <c r="C34" s="733"/>
      <c r="D34" s="734"/>
      <c r="E34" s="377">
        <f>SUMIF($A$28:$A$33, "Administrative",$E$28:$E$33)</f>
        <v>0</v>
      </c>
      <c r="F34" s="320"/>
      <c r="G34" s="280"/>
    </row>
    <row r="35" spans="1:7" ht="13" customHeight="1" thickBot="1" x14ac:dyDescent="0.3">
      <c r="A35" s="735" t="s">
        <v>154</v>
      </c>
      <c r="B35" s="736"/>
      <c r="C35" s="736"/>
      <c r="D35" s="737"/>
      <c r="E35" s="345">
        <f>SUMIF($A$28:$A$33, "Rebate Funds: Rebate Delivery",$E$28:$E$33)</f>
        <v>0</v>
      </c>
      <c r="F35" s="321"/>
      <c r="G35" s="281"/>
    </row>
    <row r="36" spans="1:7" ht="13.5" thickBot="1" x14ac:dyDescent="0.3">
      <c r="A36" s="722" t="s">
        <v>155</v>
      </c>
      <c r="B36" s="723"/>
      <c r="C36" s="723"/>
      <c r="D36" s="724"/>
      <c r="E36" s="485">
        <f>SUM(E34:E35)</f>
        <v>0</v>
      </c>
      <c r="F36" s="322"/>
      <c r="G36" s="323"/>
    </row>
    <row r="37" spans="1:7" s="251" customFormat="1" ht="14" x14ac:dyDescent="0.25">
      <c r="A37" s="753" t="s">
        <v>19</v>
      </c>
      <c r="B37" s="754"/>
      <c r="C37" s="754"/>
      <c r="D37" s="754"/>
      <c r="E37" s="754"/>
      <c r="F37" s="754"/>
      <c r="G37" s="755"/>
    </row>
    <row r="38" spans="1:7" ht="13" x14ac:dyDescent="0.25">
      <c r="A38" s="75"/>
      <c r="B38" s="106"/>
      <c r="C38" s="59"/>
      <c r="D38" s="62"/>
      <c r="E38" s="482">
        <f t="shared" ref="E38:E43" si="1">C38*D38</f>
        <v>0</v>
      </c>
      <c r="F38" s="64"/>
      <c r="G38" s="53"/>
    </row>
    <row r="39" spans="1:7" x14ac:dyDescent="0.25">
      <c r="A39" s="76"/>
      <c r="B39" s="51"/>
      <c r="C39" s="59"/>
      <c r="D39" s="62"/>
      <c r="E39" s="482">
        <f t="shared" si="1"/>
        <v>0</v>
      </c>
      <c r="F39" s="64"/>
      <c r="G39" s="53"/>
    </row>
    <row r="40" spans="1:7" x14ac:dyDescent="0.25">
      <c r="A40" s="76"/>
      <c r="B40" s="54"/>
      <c r="C40" s="60"/>
      <c r="D40" s="63"/>
      <c r="E40" s="484">
        <f t="shared" si="1"/>
        <v>0</v>
      </c>
      <c r="F40" s="65"/>
      <c r="G40" s="56"/>
    </row>
    <row r="41" spans="1:7" x14ac:dyDescent="0.25">
      <c r="A41" s="76"/>
      <c r="B41" s="54"/>
      <c r="C41" s="60"/>
      <c r="D41" s="63"/>
      <c r="E41" s="484">
        <f t="shared" si="1"/>
        <v>0</v>
      </c>
      <c r="F41" s="65"/>
      <c r="G41" s="56"/>
    </row>
    <row r="42" spans="1:7" x14ac:dyDescent="0.25">
      <c r="A42" s="76"/>
      <c r="B42" s="54"/>
      <c r="C42" s="60"/>
      <c r="D42" s="63"/>
      <c r="E42" s="484">
        <f t="shared" si="1"/>
        <v>0</v>
      </c>
      <c r="F42" s="65"/>
      <c r="G42" s="56"/>
    </row>
    <row r="43" spans="1:7" ht="13" thickBot="1" x14ac:dyDescent="0.3">
      <c r="A43" s="76"/>
      <c r="B43" s="54"/>
      <c r="C43" s="60"/>
      <c r="D43" s="63"/>
      <c r="E43" s="484">
        <f t="shared" si="1"/>
        <v>0</v>
      </c>
      <c r="F43" s="65"/>
      <c r="G43" s="56"/>
    </row>
    <row r="44" spans="1:7" ht="13" customHeight="1" x14ac:dyDescent="0.25">
      <c r="A44" s="732" t="s">
        <v>156</v>
      </c>
      <c r="B44" s="733"/>
      <c r="C44" s="733"/>
      <c r="D44" s="734"/>
      <c r="E44" s="377">
        <f>SUMIF($A$38:$A$43, "Administrative",$E$38:$E$43)</f>
        <v>0</v>
      </c>
      <c r="F44" s="320"/>
      <c r="G44" s="280"/>
    </row>
    <row r="45" spans="1:7" ht="13" customHeight="1" thickBot="1" x14ac:dyDescent="0.3">
      <c r="A45" s="735" t="s">
        <v>157</v>
      </c>
      <c r="B45" s="736"/>
      <c r="C45" s="736"/>
      <c r="D45" s="737"/>
      <c r="E45" s="345">
        <f>SUMIF($A$38:$A$43, "Rebate Funds: Rebate Delivery",$E$38:$E$43)</f>
        <v>0</v>
      </c>
      <c r="F45" s="321"/>
      <c r="G45" s="281"/>
    </row>
    <row r="46" spans="1:7" ht="13.5" customHeight="1" thickBot="1" x14ac:dyDescent="0.3">
      <c r="A46" s="722" t="s">
        <v>158</v>
      </c>
      <c r="B46" s="723"/>
      <c r="C46" s="723"/>
      <c r="D46" s="724"/>
      <c r="E46" s="485">
        <f>SUM(E44:E45)</f>
        <v>0</v>
      </c>
      <c r="F46" s="322"/>
      <c r="G46" s="323"/>
    </row>
    <row r="47" spans="1:7" s="251" customFormat="1" ht="14" x14ac:dyDescent="0.25">
      <c r="A47" s="753" t="s">
        <v>21</v>
      </c>
      <c r="B47" s="754"/>
      <c r="C47" s="754"/>
      <c r="D47" s="754"/>
      <c r="E47" s="754"/>
      <c r="F47" s="754"/>
      <c r="G47" s="755"/>
    </row>
    <row r="48" spans="1:7" ht="13" x14ac:dyDescent="0.25">
      <c r="A48" s="75"/>
      <c r="B48" s="106"/>
      <c r="C48" s="59"/>
      <c r="D48" s="62"/>
      <c r="E48" s="482">
        <f t="shared" ref="E48:E53" si="2">C48*D48</f>
        <v>0</v>
      </c>
      <c r="F48" s="64"/>
      <c r="G48" s="53"/>
    </row>
    <row r="49" spans="1:7" x14ac:dyDescent="0.25">
      <c r="A49" s="76"/>
      <c r="B49" s="51"/>
      <c r="C49" s="59"/>
      <c r="D49" s="62"/>
      <c r="E49" s="482">
        <f t="shared" si="2"/>
        <v>0</v>
      </c>
      <c r="F49" s="64"/>
      <c r="G49" s="53"/>
    </row>
    <row r="50" spans="1:7" x14ac:dyDescent="0.25">
      <c r="A50" s="76"/>
      <c r="B50" s="54"/>
      <c r="C50" s="60"/>
      <c r="D50" s="63"/>
      <c r="E50" s="484">
        <f t="shared" si="2"/>
        <v>0</v>
      </c>
      <c r="F50" s="65"/>
      <c r="G50" s="56"/>
    </row>
    <row r="51" spans="1:7" x14ac:dyDescent="0.25">
      <c r="A51" s="76"/>
      <c r="B51" s="54"/>
      <c r="C51" s="60"/>
      <c r="D51" s="63"/>
      <c r="E51" s="484">
        <f t="shared" si="2"/>
        <v>0</v>
      </c>
      <c r="F51" s="65"/>
      <c r="G51" s="56"/>
    </row>
    <row r="52" spans="1:7" x14ac:dyDescent="0.25">
      <c r="A52" s="76"/>
      <c r="B52" s="54"/>
      <c r="C52" s="60"/>
      <c r="D52" s="63"/>
      <c r="E52" s="484">
        <f t="shared" si="2"/>
        <v>0</v>
      </c>
      <c r="F52" s="65"/>
      <c r="G52" s="56"/>
    </row>
    <row r="53" spans="1:7" ht="13" thickBot="1" x14ac:dyDescent="0.3">
      <c r="A53" s="76"/>
      <c r="B53" s="54"/>
      <c r="C53" s="60"/>
      <c r="D53" s="63"/>
      <c r="E53" s="484">
        <f t="shared" si="2"/>
        <v>0</v>
      </c>
      <c r="F53" s="65"/>
      <c r="G53" s="56"/>
    </row>
    <row r="54" spans="1:7" ht="13" customHeight="1" x14ac:dyDescent="0.25">
      <c r="A54" s="732" t="s">
        <v>159</v>
      </c>
      <c r="B54" s="733"/>
      <c r="C54" s="733"/>
      <c r="D54" s="734"/>
      <c r="E54" s="377">
        <f>SUMIF($A$48:$A$53, "Administrative",$E$48:$E$53)</f>
        <v>0</v>
      </c>
      <c r="F54" s="320"/>
      <c r="G54" s="280"/>
    </row>
    <row r="55" spans="1:7" ht="13" customHeight="1" thickBot="1" x14ac:dyDescent="0.3">
      <c r="A55" s="735" t="s">
        <v>160</v>
      </c>
      <c r="B55" s="736"/>
      <c r="C55" s="736"/>
      <c r="D55" s="737"/>
      <c r="E55" s="345">
        <f>SUMIF($A$48:$A$53, "Rebate Funds: Rebate Delivery",$E$48:$E$53)</f>
        <v>0</v>
      </c>
      <c r="F55" s="321"/>
      <c r="G55" s="281"/>
    </row>
    <row r="56" spans="1:7" ht="13.5" customHeight="1" thickBot="1" x14ac:dyDescent="0.3">
      <c r="A56" s="722" t="s">
        <v>161</v>
      </c>
      <c r="B56" s="723"/>
      <c r="C56" s="723"/>
      <c r="D56" s="724"/>
      <c r="E56" s="485">
        <f>SUM(E54:E55)</f>
        <v>0</v>
      </c>
      <c r="F56" s="322"/>
      <c r="G56" s="323"/>
    </row>
    <row r="57" spans="1:7" ht="13" x14ac:dyDescent="0.25">
      <c r="A57" s="326"/>
      <c r="B57" s="250"/>
      <c r="C57" s="295"/>
      <c r="D57" s="334"/>
      <c r="E57" s="497"/>
      <c r="F57" s="255"/>
      <c r="G57" s="295"/>
    </row>
    <row r="58" spans="1:7" ht="6.75" customHeight="1" thickBot="1" x14ac:dyDescent="0.3">
      <c r="A58" s="295"/>
      <c r="B58" s="250"/>
      <c r="C58" s="295"/>
      <c r="D58" s="334"/>
      <c r="E58" s="334"/>
      <c r="F58" s="255"/>
      <c r="G58" s="295"/>
    </row>
    <row r="59" spans="1:7" ht="14.5" customHeight="1" x14ac:dyDescent="0.25">
      <c r="A59" s="762" t="s">
        <v>162</v>
      </c>
      <c r="B59" s="763"/>
      <c r="C59" s="763"/>
      <c r="D59" s="764"/>
      <c r="E59" s="493">
        <f>SUM(E54,E44,E34,E24,E15)</f>
        <v>0</v>
      </c>
      <c r="F59" s="327"/>
      <c r="G59" s="328"/>
    </row>
    <row r="60" spans="1:7" ht="14.5" customHeight="1" thickBot="1" x14ac:dyDescent="0.3">
      <c r="A60" s="759" t="s">
        <v>163</v>
      </c>
      <c r="B60" s="760"/>
      <c r="C60" s="760"/>
      <c r="D60" s="761"/>
      <c r="E60" s="494">
        <f>SUM(E55,E45,E35,E25,E16)</f>
        <v>0</v>
      </c>
      <c r="F60" s="329"/>
      <c r="G60" s="330"/>
    </row>
    <row r="61" spans="1:7" s="251" customFormat="1" ht="14.5" customHeight="1" thickBot="1" x14ac:dyDescent="0.3">
      <c r="A61" s="744" t="s">
        <v>164</v>
      </c>
      <c r="B61" s="745"/>
      <c r="C61" s="745"/>
      <c r="D61" s="746"/>
      <c r="E61" s="347">
        <f>SUM(E59:E60)</f>
        <v>0</v>
      </c>
      <c r="F61" s="348"/>
      <c r="G61" s="349"/>
    </row>
    <row r="62" spans="1:7" ht="13" thickBot="1" x14ac:dyDescent="0.3">
      <c r="A62" s="180"/>
      <c r="B62" s="180"/>
      <c r="C62" s="295"/>
      <c r="D62" s="334"/>
      <c r="E62" s="256"/>
      <c r="F62" s="255"/>
      <c r="G62" s="295"/>
    </row>
    <row r="63" spans="1:7" ht="11.25" customHeight="1" x14ac:dyDescent="0.25">
      <c r="A63" s="604" t="s">
        <v>47</v>
      </c>
      <c r="B63" s="605"/>
      <c r="C63" s="605"/>
      <c r="D63" s="605"/>
      <c r="E63" s="605"/>
      <c r="F63" s="605"/>
      <c r="G63" s="606"/>
    </row>
    <row r="64" spans="1:7" ht="11.25" customHeight="1" thickBot="1" x14ac:dyDescent="0.3">
      <c r="A64" s="610"/>
      <c r="B64" s="611"/>
      <c r="C64" s="611"/>
      <c r="D64" s="611"/>
      <c r="E64" s="611"/>
      <c r="F64" s="611"/>
      <c r="G64" s="612"/>
    </row>
    <row r="65" spans="1:7" x14ac:dyDescent="0.25">
      <c r="A65" s="180"/>
      <c r="B65" s="180"/>
      <c r="C65" s="295"/>
      <c r="D65" s="334"/>
      <c r="E65" s="256"/>
      <c r="F65" s="255"/>
      <c r="G65" s="295"/>
    </row>
    <row r="66" spans="1:7" x14ac:dyDescent="0.25">
      <c r="A66" s="180"/>
      <c r="B66" s="180"/>
      <c r="C66" s="295"/>
      <c r="D66" s="334"/>
      <c r="E66" s="256"/>
      <c r="F66" s="255"/>
      <c r="G66" s="295"/>
    </row>
    <row r="67" spans="1:7" x14ac:dyDescent="0.25">
      <c r="A67" s="180"/>
      <c r="B67" s="180"/>
      <c r="C67" s="295"/>
      <c r="D67" s="334"/>
      <c r="E67" s="256"/>
      <c r="F67" s="255"/>
      <c r="G67" s="295"/>
    </row>
    <row r="68" spans="1:7" x14ac:dyDescent="0.25">
      <c r="A68" s="180"/>
      <c r="B68" s="180"/>
      <c r="C68" s="295"/>
      <c r="D68" s="334"/>
      <c r="E68" s="256"/>
      <c r="F68" s="255"/>
      <c r="G68" s="295"/>
    </row>
    <row r="69" spans="1:7" x14ac:dyDescent="0.25">
      <c r="A69" s="180"/>
      <c r="B69" s="180"/>
      <c r="C69" s="295"/>
      <c r="D69" s="334"/>
      <c r="E69" s="256"/>
      <c r="F69" s="255"/>
      <c r="G69" s="295"/>
    </row>
    <row r="70" spans="1:7" x14ac:dyDescent="0.25">
      <c r="A70" s="180"/>
      <c r="B70" s="180"/>
      <c r="C70" s="295"/>
      <c r="D70" s="334"/>
      <c r="E70" s="256"/>
      <c r="F70" s="255"/>
      <c r="G70" s="295"/>
    </row>
    <row r="71" spans="1:7" x14ac:dyDescent="0.25">
      <c r="A71" s="180"/>
      <c r="B71" s="180"/>
      <c r="C71" s="295"/>
      <c r="D71" s="334"/>
      <c r="E71" s="256"/>
      <c r="F71" s="255"/>
      <c r="G71" s="295"/>
    </row>
    <row r="72" spans="1:7" x14ac:dyDescent="0.25">
      <c r="A72" s="180"/>
      <c r="B72" s="180"/>
      <c r="C72" s="295"/>
      <c r="D72" s="334"/>
      <c r="E72" s="256"/>
      <c r="F72" s="255"/>
      <c r="G72" s="295"/>
    </row>
    <row r="73" spans="1:7" x14ac:dyDescent="0.25">
      <c r="A73" s="180"/>
      <c r="B73" s="180"/>
      <c r="C73" s="295"/>
      <c r="D73" s="334"/>
      <c r="E73" s="256"/>
      <c r="F73" s="255"/>
      <c r="G73" s="295"/>
    </row>
    <row r="74" spans="1:7" x14ac:dyDescent="0.25">
      <c r="A74" s="180"/>
      <c r="B74" s="180"/>
      <c r="C74" s="295"/>
      <c r="D74" s="334"/>
      <c r="E74" s="256"/>
      <c r="F74" s="255"/>
      <c r="G74" s="295"/>
    </row>
    <row r="75" spans="1:7" x14ac:dyDescent="0.25">
      <c r="A75" s="180"/>
      <c r="B75" s="180"/>
      <c r="C75" s="295"/>
      <c r="D75" s="334"/>
      <c r="E75" s="256"/>
      <c r="F75" s="255"/>
      <c r="G75" s="295"/>
    </row>
  </sheetData>
  <sheetProtection formatCells="0" formatColumns="0" formatRows="0" insertRows="0" deleteRows="0"/>
  <customSheetViews>
    <customSheetView guid="{D7FF18E2-A72D-4088-BD59-9D74A43C39A8}" scale="90" showPageBreaks="1" fitToPage="1" topLeftCell="A15">
      <selection activeCell="D45" sqref="D45"/>
      <pageMargins left="0" right="0" top="0" bottom="0" header="0" footer="0"/>
      <printOptions horizontalCentered="1"/>
      <pageSetup scale="86" fitToHeight="5" orientation="landscape" r:id="rId1"/>
      <headerFooter alignWithMargins="0">
        <oddFooter>&amp;Le. Supplies&amp;RPage &amp;P of &amp;N</oddFooter>
      </headerFooter>
    </customSheetView>
    <customSheetView guid="{5BEC5FDE-32D0-42EF-8D2A-06DCBD4F05CC}" scale="90" showPageBreaks="1" fitToPage="1" topLeftCell="A7">
      <selection activeCell="E15" sqref="E15"/>
      <pageMargins left="0" right="0" top="0" bottom="0" header="0" footer="0"/>
      <printOptions horizontalCentered="1"/>
      <pageSetup scale="86" fitToHeight="5" orientation="landscape" r:id="rId2"/>
      <headerFooter alignWithMargins="0">
        <oddFooter>&amp;Le. Supplies&amp;RPage &amp;P of &amp;N</oddFooter>
      </headerFooter>
    </customSheetView>
    <customSheetView guid="{712CE29F-EFCA-4968-A7C5-599F87319D6A}" scale="90" fitToPage="1">
      <selection sqref="A1:D1"/>
      <pageMargins left="0" right="0" top="0" bottom="0" header="0" footer="0"/>
      <printOptions horizontalCentered="1"/>
      <pageSetup scale="86" fitToHeight="5" orientation="landscape" r:id="rId3"/>
      <headerFooter alignWithMargins="0">
        <oddFooter>&amp;Le. Supplies&amp;RPage &amp;P of &amp;N</oddFooter>
      </headerFooter>
    </customSheetView>
    <customSheetView guid="{6588CF8C-0BB8-4786-9A46-0A2D10254132}" scale="90" showPageBreaks="1" fitToPage="1">
      <selection activeCell="E15" sqref="E15"/>
      <pageMargins left="0" right="0" top="0" bottom="0" header="0" footer="0"/>
      <printOptions horizontalCentered="1"/>
      <pageSetup scale="86" fitToHeight="5" orientation="landscape" r:id="rId4"/>
      <headerFooter alignWithMargins="0">
        <oddFooter>&amp;Le. Supplies&amp;RPage &amp;P of &amp;N</oddFooter>
      </headerFooter>
    </customSheetView>
    <customSheetView guid="{D5CEF8EB-A9A7-4458-BF65-8F18E34CBA87}" scale="90" showPageBreaks="1" fitToPage="1">
      <selection activeCell="D31" sqref="D31"/>
      <pageMargins left="0" right="0" top="0" bottom="0" header="0" footer="0"/>
      <printOptions horizontalCentered="1"/>
      <pageSetup scale="86" fitToHeight="5" orientation="landscape" r:id="rId5"/>
      <headerFooter alignWithMargins="0">
        <oddFooter>&amp;Le. Supplies&amp;RPage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5" orientation="landscape" r:id="rId6"/>
      <headerFooter alignWithMargins="0">
        <oddFooter>&amp;Le. Supplies&amp;RPage &amp;P of &amp;N</oddFooter>
      </headerFooter>
    </customSheetView>
  </customSheetViews>
  <mergeCells count="28">
    <mergeCell ref="A8:G8"/>
    <mergeCell ref="A15:D15"/>
    <mergeCell ref="A16:D16"/>
    <mergeCell ref="A17:D17"/>
    <mergeCell ref="A45:D45"/>
    <mergeCell ref="A60:D60"/>
    <mergeCell ref="A61:D61"/>
    <mergeCell ref="A46:D46"/>
    <mergeCell ref="A54:D54"/>
    <mergeCell ref="A55:D55"/>
    <mergeCell ref="A56:D56"/>
    <mergeCell ref="A59:D59"/>
    <mergeCell ref="A1:B1"/>
    <mergeCell ref="A3:G3"/>
    <mergeCell ref="A63:G64"/>
    <mergeCell ref="A18:G18"/>
    <mergeCell ref="A2:G2"/>
    <mergeCell ref="A27:G27"/>
    <mergeCell ref="A37:G37"/>
    <mergeCell ref="A47:G47"/>
    <mergeCell ref="A5:G5"/>
    <mergeCell ref="A24:D24"/>
    <mergeCell ref="A25:D25"/>
    <mergeCell ref="A26:D26"/>
    <mergeCell ref="A34:D34"/>
    <mergeCell ref="A35:D35"/>
    <mergeCell ref="A36:D36"/>
    <mergeCell ref="A44:D44"/>
  </mergeCells>
  <phoneticPr fontId="3" type="noConversion"/>
  <printOptions horizontalCentered="1"/>
  <pageMargins left="0.5" right="0.5" top="0.25" bottom="0.25" header="0.5" footer="0.5"/>
  <pageSetup scale="80" orientation="landscape" horizontalDpi="300" verticalDpi="300" r:id="rId7"/>
  <headerFooter alignWithMargins="0"/>
  <drawing r:id="rId8"/>
  <legacyDrawing r:id="rId9"/>
  <mc:AlternateContent xmlns:mc="http://schemas.openxmlformats.org/markup-compatibility/2006">
    <mc:Choice Requires="x14">
      <controls>
        <mc:AlternateContent xmlns:mc="http://schemas.openxmlformats.org/markup-compatibility/2006">
          <mc:Choice Requires="x14">
            <control shapeId="2049" r:id="rId10" name="Check Box 1">
              <controlPr locked="0" defaultSize="0" autoFill="0" autoLine="0" autoPict="0">
                <anchor moveWithCells="1">
                  <from>
                    <xdr:col>0</xdr:col>
                    <xdr:colOff>0</xdr:colOff>
                    <xdr:row>4</xdr:row>
                    <xdr:rowOff>12700</xdr:rowOff>
                  </from>
                  <to>
                    <xdr:col>6</xdr:col>
                    <xdr:colOff>3594100</xdr:colOff>
                    <xdr:row>4</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7A7960D-2BB5-418E-8181-447F6F548F60}">
          <x14:formula1>
            <xm:f>'Instructions and Summary'!$A$39:$A$40</xm:f>
          </x14:formula1>
          <xm:sqref>A28:A33 A38:A43 A48:A53 A9:A14 A19:A23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N62"/>
  <sheetViews>
    <sheetView showGridLines="0" topLeftCell="A5" zoomScaleNormal="100" workbookViewId="0">
      <selection activeCell="A17" sqref="A17:D17"/>
    </sheetView>
  </sheetViews>
  <sheetFormatPr defaultColWidth="9.1796875" defaultRowHeight="13" x14ac:dyDescent="0.25"/>
  <cols>
    <col min="1" max="1" width="31.54296875" style="252" customWidth="1"/>
    <col min="2" max="2" width="47.7265625" style="252" customWidth="1"/>
    <col min="3" max="3" width="42.1796875" style="252" customWidth="1"/>
    <col min="4" max="4" width="58.54296875" style="252" customWidth="1"/>
    <col min="5" max="5" width="14.453125" style="252" customWidth="1"/>
    <col min="6" max="6" width="10.81640625" style="301" customWidth="1"/>
    <col min="7" max="9" width="10.81640625" style="368" customWidth="1"/>
    <col min="10" max="10" width="15.453125" style="293" customWidth="1"/>
    <col min="11" max="16384" width="9.1796875" style="252"/>
  </cols>
  <sheetData>
    <row r="1" spans="1:14" s="304" customFormat="1" ht="12.75" customHeight="1" x14ac:dyDescent="0.25">
      <c r="A1" s="739" t="s">
        <v>48</v>
      </c>
      <c r="B1" s="739"/>
      <c r="C1" s="303"/>
      <c r="D1" s="246"/>
      <c r="E1" s="246"/>
      <c r="F1" s="351"/>
      <c r="G1" s="770"/>
      <c r="H1" s="770"/>
      <c r="I1" s="770"/>
      <c r="J1" s="770"/>
      <c r="K1" s="303"/>
    </row>
    <row r="2" spans="1:14" s="185" customFormat="1" ht="18.5" thickBot="1" x14ac:dyDescent="0.3">
      <c r="A2" s="738" t="s">
        <v>36</v>
      </c>
      <c r="B2" s="738"/>
      <c r="C2" s="738"/>
      <c r="D2" s="738"/>
      <c r="E2" s="738"/>
      <c r="F2" s="738"/>
      <c r="G2" s="738"/>
      <c r="H2" s="738"/>
      <c r="I2" s="738"/>
      <c r="J2" s="738"/>
      <c r="K2" s="236"/>
      <c r="L2" s="236"/>
      <c r="M2" s="236"/>
      <c r="N2" s="236"/>
    </row>
    <row r="3" spans="1:14" ht="225" customHeight="1" thickBot="1" x14ac:dyDescent="0.3">
      <c r="A3" s="750" t="s">
        <v>410</v>
      </c>
      <c r="B3" s="751"/>
      <c r="C3" s="751"/>
      <c r="D3" s="751"/>
      <c r="E3" s="751"/>
      <c r="F3" s="751"/>
      <c r="G3" s="751"/>
      <c r="H3" s="751"/>
      <c r="I3" s="751"/>
      <c r="J3" s="752"/>
      <c r="K3" s="180"/>
      <c r="L3" s="180"/>
      <c r="M3" s="180"/>
      <c r="N3" s="180"/>
    </row>
    <row r="4" spans="1:14" ht="7.5" customHeight="1" thickBot="1" x14ac:dyDescent="0.3">
      <c r="A4" s="180"/>
      <c r="B4" s="352"/>
      <c r="C4" s="352"/>
      <c r="D4" s="352"/>
      <c r="E4" s="352"/>
      <c r="F4" s="353"/>
      <c r="G4" s="353"/>
      <c r="H4" s="353"/>
      <c r="I4" s="353"/>
      <c r="J4" s="354"/>
      <c r="K4" s="180"/>
      <c r="L4" s="180"/>
      <c r="M4" s="180"/>
      <c r="N4" s="180"/>
    </row>
    <row r="5" spans="1:14" ht="28.5" thickBot="1" x14ac:dyDescent="0.3">
      <c r="A5" s="307" t="s">
        <v>49</v>
      </c>
      <c r="B5" s="308" t="s">
        <v>165</v>
      </c>
      <c r="C5" s="308" t="s">
        <v>166</v>
      </c>
      <c r="D5" s="308" t="s">
        <v>167</v>
      </c>
      <c r="E5" s="308" t="s">
        <v>10</v>
      </c>
      <c r="F5" s="309" t="s">
        <v>14</v>
      </c>
      <c r="G5" s="309" t="s">
        <v>17</v>
      </c>
      <c r="H5" s="355" t="s">
        <v>19</v>
      </c>
      <c r="I5" s="355" t="s">
        <v>21</v>
      </c>
      <c r="J5" s="356" t="s">
        <v>168</v>
      </c>
      <c r="K5" s="180"/>
      <c r="L5" s="180"/>
      <c r="M5" s="180"/>
      <c r="N5" s="180"/>
    </row>
    <row r="6" spans="1:14" ht="25" x14ac:dyDescent="0.25">
      <c r="A6" s="357" t="s">
        <v>31</v>
      </c>
      <c r="B6" s="358" t="s">
        <v>169</v>
      </c>
      <c r="C6" s="358"/>
      <c r="D6" s="359" t="s">
        <v>170</v>
      </c>
      <c r="E6" s="601" t="s">
        <v>372</v>
      </c>
      <c r="F6" s="360" t="s">
        <v>171</v>
      </c>
      <c r="G6" s="360" t="s">
        <v>171</v>
      </c>
      <c r="H6" s="360" t="s">
        <v>171</v>
      </c>
      <c r="I6" s="361" t="s">
        <v>171</v>
      </c>
      <c r="J6" s="362" t="s">
        <v>385</v>
      </c>
      <c r="K6" s="180"/>
      <c r="L6" s="180"/>
      <c r="M6" s="180"/>
      <c r="N6" s="180"/>
    </row>
    <row r="7" spans="1:14" ht="12.5" x14ac:dyDescent="0.25">
      <c r="A7" s="76"/>
      <c r="B7" s="134"/>
      <c r="C7" s="134"/>
      <c r="D7" s="134"/>
      <c r="E7" s="498"/>
      <c r="F7" s="498"/>
      <c r="G7" s="498"/>
      <c r="H7" s="498"/>
      <c r="I7" s="499"/>
      <c r="J7" s="500">
        <f>SUM(E7:I7)</f>
        <v>0</v>
      </c>
      <c r="K7" s="180"/>
      <c r="L7" s="180"/>
      <c r="M7" s="180"/>
      <c r="N7" s="180"/>
    </row>
    <row r="8" spans="1:14" ht="12.5" x14ac:dyDescent="0.25">
      <c r="A8" s="76"/>
      <c r="B8" s="134"/>
      <c r="C8" s="134"/>
      <c r="D8" s="134"/>
      <c r="E8" s="498"/>
      <c r="F8" s="498"/>
      <c r="G8" s="498"/>
      <c r="H8" s="498"/>
      <c r="I8" s="499"/>
      <c r="J8" s="500">
        <f t="shared" ref="J8:J16" si="0">SUM(E8:I8)</f>
        <v>0</v>
      </c>
      <c r="K8" s="180"/>
      <c r="L8" s="180"/>
      <c r="M8" s="180"/>
      <c r="N8" s="180"/>
    </row>
    <row r="9" spans="1:14" ht="12.5" x14ac:dyDescent="0.25">
      <c r="A9" s="76"/>
      <c r="B9" s="134"/>
      <c r="C9" s="134"/>
      <c r="D9" s="134"/>
      <c r="E9" s="498"/>
      <c r="F9" s="498"/>
      <c r="G9" s="498"/>
      <c r="H9" s="498"/>
      <c r="I9" s="499"/>
      <c r="J9" s="500">
        <f t="shared" si="0"/>
        <v>0</v>
      </c>
      <c r="K9" s="180"/>
      <c r="L9" s="180"/>
      <c r="M9" s="180"/>
      <c r="N9" s="180"/>
    </row>
    <row r="10" spans="1:14" ht="12.5" x14ac:dyDescent="0.25">
      <c r="A10" s="76"/>
      <c r="B10" s="134"/>
      <c r="C10" s="134"/>
      <c r="D10" s="134"/>
      <c r="E10" s="498"/>
      <c r="F10" s="498"/>
      <c r="G10" s="498"/>
      <c r="H10" s="498"/>
      <c r="I10" s="499"/>
      <c r="J10" s="500">
        <f t="shared" si="0"/>
        <v>0</v>
      </c>
      <c r="K10" s="180"/>
      <c r="L10" s="180"/>
      <c r="M10" s="180"/>
      <c r="N10" s="180"/>
    </row>
    <row r="11" spans="1:14" ht="12.5" x14ac:dyDescent="0.25">
      <c r="A11" s="76"/>
      <c r="B11" s="134"/>
      <c r="C11" s="134"/>
      <c r="D11" s="134"/>
      <c r="E11" s="498"/>
      <c r="F11" s="498"/>
      <c r="G11" s="498"/>
      <c r="H11" s="498"/>
      <c r="I11" s="499"/>
      <c r="J11" s="500">
        <f t="shared" si="0"/>
        <v>0</v>
      </c>
      <c r="K11" s="180"/>
      <c r="L11" s="180"/>
      <c r="M11" s="180"/>
      <c r="N11" s="180"/>
    </row>
    <row r="12" spans="1:14" ht="12.5" x14ac:dyDescent="0.25">
      <c r="A12" s="76"/>
      <c r="B12" s="134"/>
      <c r="C12" s="134"/>
      <c r="D12" s="134"/>
      <c r="E12" s="498"/>
      <c r="F12" s="498"/>
      <c r="G12" s="498"/>
      <c r="H12" s="498"/>
      <c r="I12" s="499"/>
      <c r="J12" s="500">
        <f t="shared" si="0"/>
        <v>0</v>
      </c>
      <c r="K12" s="180"/>
      <c r="L12" s="180"/>
      <c r="M12" s="180"/>
      <c r="N12" s="180"/>
    </row>
    <row r="13" spans="1:14" ht="12.5" x14ac:dyDescent="0.25">
      <c r="A13" s="76"/>
      <c r="B13" s="134"/>
      <c r="C13" s="134"/>
      <c r="D13" s="134"/>
      <c r="E13" s="498"/>
      <c r="F13" s="498"/>
      <c r="G13" s="498"/>
      <c r="H13" s="498"/>
      <c r="I13" s="499"/>
      <c r="J13" s="500">
        <f t="shared" si="0"/>
        <v>0</v>
      </c>
      <c r="K13" s="180"/>
      <c r="L13" s="180"/>
      <c r="M13" s="180"/>
      <c r="N13" s="180"/>
    </row>
    <row r="14" spans="1:14" ht="12.5" x14ac:dyDescent="0.25">
      <c r="A14" s="76"/>
      <c r="B14" s="134"/>
      <c r="C14" s="134"/>
      <c r="D14" s="134"/>
      <c r="E14" s="498"/>
      <c r="F14" s="498"/>
      <c r="G14" s="498"/>
      <c r="H14" s="498"/>
      <c r="I14" s="499"/>
      <c r="J14" s="500">
        <f t="shared" si="0"/>
        <v>0</v>
      </c>
      <c r="K14" s="180"/>
      <c r="L14" s="180"/>
      <c r="M14" s="180"/>
      <c r="N14" s="180"/>
    </row>
    <row r="15" spans="1:14" ht="12.5" x14ac:dyDescent="0.25">
      <c r="A15" s="76"/>
      <c r="B15" s="134"/>
      <c r="C15" s="134"/>
      <c r="D15" s="134"/>
      <c r="E15" s="498"/>
      <c r="F15" s="498"/>
      <c r="G15" s="498"/>
      <c r="H15" s="498"/>
      <c r="I15" s="499"/>
      <c r="J15" s="500">
        <f t="shared" si="0"/>
        <v>0</v>
      </c>
      <c r="K15" s="180"/>
      <c r="L15" s="180"/>
      <c r="M15" s="180"/>
      <c r="N15" s="180"/>
    </row>
    <row r="16" spans="1:14" thickBot="1" x14ac:dyDescent="0.3">
      <c r="A16" s="77"/>
      <c r="B16" s="135"/>
      <c r="C16" s="135"/>
      <c r="D16" s="135"/>
      <c r="E16" s="501"/>
      <c r="F16" s="501"/>
      <c r="G16" s="501"/>
      <c r="H16" s="501"/>
      <c r="I16" s="502"/>
      <c r="J16" s="500">
        <f t="shared" si="0"/>
        <v>0</v>
      </c>
      <c r="K16" s="180"/>
      <c r="L16" s="180"/>
      <c r="M16" s="180"/>
      <c r="N16" s="180"/>
    </row>
    <row r="17" spans="1:14" x14ac:dyDescent="0.25">
      <c r="A17" s="779" t="s">
        <v>172</v>
      </c>
      <c r="B17" s="780"/>
      <c r="C17" s="780"/>
      <c r="D17" s="780"/>
      <c r="E17" s="377">
        <f>SUMIF($A$6:$A$16,"Administrative",E$6:E$16)</f>
        <v>0</v>
      </c>
      <c r="F17" s="377">
        <f>SUMIF($A$6:$A$16,"Administrative",F$6:F$16)</f>
        <v>0</v>
      </c>
      <c r="G17" s="377">
        <f>SUMIF($A$6:$A$16,"Administrative",G$6:G$16)</f>
        <v>0</v>
      </c>
      <c r="H17" s="377">
        <f>SUMIF($A$6:$A$16,"Administrative",H$6:H$16)</f>
        <v>0</v>
      </c>
      <c r="I17" s="503">
        <f>SUMIF($A$6:$A$16,"Administrative",I$6:I$16)</f>
        <v>0</v>
      </c>
      <c r="J17" s="504">
        <f>SUM(E17:I17)</f>
        <v>0</v>
      </c>
      <c r="K17" s="180"/>
      <c r="L17" s="180"/>
      <c r="M17" s="180"/>
      <c r="N17" s="180"/>
    </row>
    <row r="18" spans="1:14" x14ac:dyDescent="0.25">
      <c r="A18" s="777" t="s">
        <v>173</v>
      </c>
      <c r="B18" s="778"/>
      <c r="C18" s="778"/>
      <c r="D18" s="778"/>
      <c r="E18" s="372">
        <f>SUMIF($A$6:$A$16,"Rebate Funds: Rebate Delivery",E$6:E$16)</f>
        <v>0</v>
      </c>
      <c r="F18" s="372">
        <f>SUMIF($A$6:$A$16,"Rebate Funds: Rebate Delivery",F$6:F$16)</f>
        <v>0</v>
      </c>
      <c r="G18" s="372">
        <f>SUMIF($A$6:$A$16,"Rebate Funds: Rebate Delivery",G$6:G$16)</f>
        <v>0</v>
      </c>
      <c r="H18" s="372">
        <f>SUMIF($A$6:$A$16,"Rebate Funds: Rebate Delivery",H$6:H$16)</f>
        <v>0</v>
      </c>
      <c r="I18" s="505">
        <f>SUMIF($A$6:$A$16,"Rebate Funds: Rebate Delivery",I$6:I$16)</f>
        <v>0</v>
      </c>
      <c r="J18" s="506">
        <f>SUM(E18:I18)</f>
        <v>0</v>
      </c>
      <c r="K18" s="180"/>
      <c r="L18" s="180"/>
      <c r="M18" s="180"/>
      <c r="N18" s="180"/>
    </row>
    <row r="19" spans="1:14" ht="13.5" thickBot="1" x14ac:dyDescent="0.3">
      <c r="A19" s="781" t="s">
        <v>365</v>
      </c>
      <c r="B19" s="782"/>
      <c r="C19" s="782"/>
      <c r="D19" s="782"/>
      <c r="E19" s="345">
        <f>SUMIF($A$6:$A$16,"Rebate Funds: Reimbursement",E$6:E$16)</f>
        <v>0</v>
      </c>
      <c r="F19" s="345">
        <f>SUMIF($A$6:$A$16,"Rebate Funds: Reimbursement",F$6:F$16)</f>
        <v>0</v>
      </c>
      <c r="G19" s="345">
        <f>SUMIF($A$6:$A$16,"Rebate Funds: Reimbursement",G$6:G$16)</f>
        <v>0</v>
      </c>
      <c r="H19" s="345">
        <f>SUMIF($A$6:$A$16,"Rebate Funds: Reimbursement",H$6:H$16)</f>
        <v>0</v>
      </c>
      <c r="I19" s="538">
        <f>SUMIF($A$6:$A$16,"Rebate Funds: Reimbursement",I$6:I$16)</f>
        <v>0</v>
      </c>
      <c r="J19" s="558">
        <f>SUM(E19:I19)</f>
        <v>0</v>
      </c>
      <c r="K19" s="180"/>
      <c r="L19" s="180"/>
      <c r="M19" s="180"/>
      <c r="N19" s="180"/>
    </row>
    <row r="20" spans="1:14" s="251" customFormat="1" ht="13.5" thickBot="1" x14ac:dyDescent="0.3">
      <c r="A20" s="768" t="s">
        <v>174</v>
      </c>
      <c r="B20" s="769"/>
      <c r="C20" s="769"/>
      <c r="D20" s="769"/>
      <c r="E20" s="485">
        <f>SUM(E17:E19)</f>
        <v>0</v>
      </c>
      <c r="F20" s="485">
        <f>SUM(F17:F19)</f>
        <v>0</v>
      </c>
      <c r="G20" s="485">
        <f>SUM(G17:G19)</f>
        <v>0</v>
      </c>
      <c r="H20" s="485">
        <f>SUM(H17:H19)</f>
        <v>0</v>
      </c>
      <c r="I20" s="559">
        <f>SUM(I17:I19)</f>
        <v>0</v>
      </c>
      <c r="J20" s="560">
        <f>SUM(E20:I20)</f>
        <v>0</v>
      </c>
    </row>
    <row r="21" spans="1:14" ht="12" customHeight="1" thickBot="1" x14ac:dyDescent="0.3">
      <c r="A21" s="295"/>
      <c r="B21" s="180"/>
      <c r="C21" s="180"/>
      <c r="D21" s="180"/>
      <c r="E21" s="180"/>
      <c r="F21" s="256"/>
      <c r="G21" s="363"/>
      <c r="H21" s="363"/>
      <c r="I21" s="363"/>
      <c r="K21" s="180"/>
      <c r="L21" s="180"/>
      <c r="M21" s="180"/>
      <c r="N21" s="180"/>
    </row>
    <row r="22" spans="1:14" ht="37.5" customHeight="1" thickBot="1" x14ac:dyDescent="0.3">
      <c r="A22" s="307" t="s">
        <v>49</v>
      </c>
      <c r="B22" s="259" t="s">
        <v>175</v>
      </c>
      <c r="C22" s="259" t="s">
        <v>371</v>
      </c>
      <c r="D22" s="308" t="s">
        <v>167</v>
      </c>
      <c r="E22" s="308" t="s">
        <v>10</v>
      </c>
      <c r="F22" s="309" t="s">
        <v>14</v>
      </c>
      <c r="G22" s="309" t="s">
        <v>17</v>
      </c>
      <c r="H22" s="355" t="s">
        <v>19</v>
      </c>
      <c r="I22" s="355" t="s">
        <v>21</v>
      </c>
      <c r="J22" s="356" t="s">
        <v>168</v>
      </c>
      <c r="K22" s="180"/>
      <c r="L22" s="180"/>
      <c r="M22" s="180"/>
    </row>
    <row r="23" spans="1:14" x14ac:dyDescent="0.25">
      <c r="A23" s="357" t="s">
        <v>31</v>
      </c>
      <c r="B23" s="428" t="s">
        <v>176</v>
      </c>
      <c r="C23" s="428"/>
      <c r="D23" s="359"/>
      <c r="E23" s="601" t="s">
        <v>386</v>
      </c>
      <c r="F23" s="360" t="s">
        <v>177</v>
      </c>
      <c r="G23" s="360" t="s">
        <v>177</v>
      </c>
      <c r="H23" s="360" t="s">
        <v>177</v>
      </c>
      <c r="I23" s="361" t="s">
        <v>177</v>
      </c>
      <c r="J23" s="362" t="s">
        <v>387</v>
      </c>
      <c r="K23" s="180"/>
      <c r="L23" s="180"/>
      <c r="M23" s="180"/>
    </row>
    <row r="24" spans="1:14" ht="12.5" x14ac:dyDescent="0.25">
      <c r="A24" s="76"/>
      <c r="B24" s="427"/>
      <c r="C24" s="427"/>
      <c r="D24" s="134"/>
      <c r="E24" s="498"/>
      <c r="F24" s="498"/>
      <c r="G24" s="498"/>
      <c r="H24" s="498"/>
      <c r="I24" s="499"/>
      <c r="J24" s="500">
        <f>SUM(E24:I24)</f>
        <v>0</v>
      </c>
      <c r="K24" s="180"/>
      <c r="L24" s="180"/>
      <c r="M24" s="180"/>
    </row>
    <row r="25" spans="1:14" ht="12.5" x14ac:dyDescent="0.25">
      <c r="A25" s="76"/>
      <c r="B25" s="427"/>
      <c r="C25" s="427"/>
      <c r="D25" s="134"/>
      <c r="E25" s="498"/>
      <c r="F25" s="498"/>
      <c r="G25" s="498"/>
      <c r="H25" s="498"/>
      <c r="I25" s="499"/>
      <c r="J25" s="500">
        <f t="shared" ref="J25:J34" si="1">SUM(E25:I25)</f>
        <v>0</v>
      </c>
      <c r="K25" s="180"/>
      <c r="L25" s="180"/>
      <c r="M25" s="180"/>
    </row>
    <row r="26" spans="1:14" ht="12.5" x14ac:dyDescent="0.25">
      <c r="A26" s="76"/>
      <c r="B26" s="427"/>
      <c r="C26" s="427"/>
      <c r="D26" s="134"/>
      <c r="E26" s="498"/>
      <c r="F26" s="498"/>
      <c r="G26" s="498"/>
      <c r="H26" s="498"/>
      <c r="I26" s="499"/>
      <c r="J26" s="500">
        <f t="shared" si="1"/>
        <v>0</v>
      </c>
      <c r="K26" s="180"/>
      <c r="L26" s="180"/>
      <c r="M26" s="180"/>
    </row>
    <row r="27" spans="1:14" ht="12.5" x14ac:dyDescent="0.25">
      <c r="A27" s="76"/>
      <c r="B27" s="429"/>
      <c r="C27" s="429"/>
      <c r="D27" s="134"/>
      <c r="E27" s="498"/>
      <c r="F27" s="498"/>
      <c r="G27" s="498"/>
      <c r="H27" s="498"/>
      <c r="I27" s="499"/>
      <c r="J27" s="500">
        <f t="shared" si="1"/>
        <v>0</v>
      </c>
      <c r="K27" s="180"/>
      <c r="L27" s="180"/>
      <c r="M27" s="180"/>
    </row>
    <row r="28" spans="1:14" ht="12.5" x14ac:dyDescent="0.25">
      <c r="A28" s="76"/>
      <c r="B28" s="431"/>
      <c r="C28" s="431"/>
      <c r="D28" s="134"/>
      <c r="E28" s="498"/>
      <c r="F28" s="498"/>
      <c r="G28" s="498"/>
      <c r="H28" s="498"/>
      <c r="I28" s="499"/>
      <c r="J28" s="500">
        <f t="shared" si="1"/>
        <v>0</v>
      </c>
      <c r="K28" s="180"/>
      <c r="L28" s="180"/>
      <c r="M28" s="180"/>
    </row>
    <row r="29" spans="1:14" ht="12.5" x14ac:dyDescent="0.25">
      <c r="A29" s="76"/>
      <c r="B29" s="427"/>
      <c r="C29" s="427"/>
      <c r="D29" s="134"/>
      <c r="E29" s="498"/>
      <c r="F29" s="498"/>
      <c r="G29" s="498"/>
      <c r="H29" s="498"/>
      <c r="I29" s="499"/>
      <c r="J29" s="500">
        <f t="shared" si="1"/>
        <v>0</v>
      </c>
      <c r="K29" s="180"/>
      <c r="L29" s="180"/>
      <c r="M29" s="180"/>
    </row>
    <row r="30" spans="1:14" thickBot="1" x14ac:dyDescent="0.3">
      <c r="A30" s="77"/>
      <c r="B30" s="430"/>
      <c r="C30" s="430"/>
      <c r="D30" s="135"/>
      <c r="E30" s="501"/>
      <c r="F30" s="501"/>
      <c r="G30" s="501"/>
      <c r="H30" s="501"/>
      <c r="I30" s="502"/>
      <c r="J30" s="500">
        <f t="shared" si="1"/>
        <v>0</v>
      </c>
      <c r="K30" s="180"/>
      <c r="L30" s="180"/>
      <c r="M30" s="180"/>
    </row>
    <row r="31" spans="1:14" ht="13" customHeight="1" x14ac:dyDescent="0.25">
      <c r="A31" s="732" t="s">
        <v>178</v>
      </c>
      <c r="B31" s="733"/>
      <c r="C31" s="733"/>
      <c r="D31" s="734"/>
      <c r="E31" s="377">
        <f>SUMIF($A$23:$A$30,"Administrative",E$23:E$30)</f>
        <v>0</v>
      </c>
      <c r="F31" s="377">
        <f>SUMIF($A$23:$A$30,"Administrative",F$23:F$30)</f>
        <v>0</v>
      </c>
      <c r="G31" s="377">
        <f>SUMIF($A$23:$A$30,"Administrative",G$23:G$30)</f>
        <v>0</v>
      </c>
      <c r="H31" s="377">
        <f>SUMIF($A$23:$A$30,"Administrative",H$23:H$30)</f>
        <v>0</v>
      </c>
      <c r="I31" s="503">
        <f>SUMIF($A$23:$A$30,"Administrative",I$23:I$30)</f>
        <v>0</v>
      </c>
      <c r="J31" s="504">
        <f t="shared" si="1"/>
        <v>0</v>
      </c>
      <c r="K31" s="180"/>
      <c r="L31" s="180"/>
      <c r="M31" s="180"/>
    </row>
    <row r="32" spans="1:14" ht="13.4" customHeight="1" x14ac:dyDescent="0.25">
      <c r="A32" s="783" t="s">
        <v>179</v>
      </c>
      <c r="B32" s="784"/>
      <c r="C32" s="784"/>
      <c r="D32" s="785"/>
      <c r="E32" s="372">
        <f>SUMIF($A$23:$A$30,"Rebate Funds: Rebate Delivery",E$23:E$30)</f>
        <v>0</v>
      </c>
      <c r="F32" s="372">
        <f>SUMIF($A$23:$A$30,"Rebate Funds: Rebate Delivery",F$23:F$30)</f>
        <v>0</v>
      </c>
      <c r="G32" s="372">
        <f>SUMIF($A$23:$A$30,"Rebate Funds: Rebate Delivery",G$23:G$30)</f>
        <v>0</v>
      </c>
      <c r="H32" s="372">
        <f>SUMIF($A$23:$A$30,"Rebate Funds: Rebate Delivery",H$23:H$30)</f>
        <v>0</v>
      </c>
      <c r="I32" s="505">
        <f>SUMIF($A$23:$A$30,"Rebate Funds: Rebate Delivery",I$23:I$30)</f>
        <v>0</v>
      </c>
      <c r="J32" s="506">
        <f t="shared" si="1"/>
        <v>0</v>
      </c>
      <c r="K32" s="180"/>
      <c r="L32" s="180"/>
      <c r="M32" s="180"/>
    </row>
    <row r="33" spans="1:14" ht="13.4" customHeight="1" thickBot="1" x14ac:dyDescent="0.3">
      <c r="A33" s="786" t="s">
        <v>366</v>
      </c>
      <c r="B33" s="787"/>
      <c r="C33" s="787"/>
      <c r="D33" s="788"/>
      <c r="E33" s="345">
        <f>SUMIF($A$23:$A$30,"Rebate Funds: Reimbursement",E$23:E$30)</f>
        <v>0</v>
      </c>
      <c r="F33" s="345">
        <f>SUMIF($A$23:$A$30,"Rebate Funds: Reimbursement",F$23:F$30)</f>
        <v>0</v>
      </c>
      <c r="G33" s="345">
        <f>SUMIF($A$23:$A$30,"Rebate Funds: Reimbursement",G$23:G$30)</f>
        <v>0</v>
      </c>
      <c r="H33" s="345">
        <f>SUMIF($A$23:$A$30,"Rebate Funds: Reimbursement",H$23:H$30)</f>
        <v>0</v>
      </c>
      <c r="I33" s="538">
        <f>SUMIF($A$23:$A$30,"Rebate Funds: Reimbursement",I$23:I$30)</f>
        <v>0</v>
      </c>
      <c r="J33" s="558">
        <f t="shared" si="1"/>
        <v>0</v>
      </c>
      <c r="K33" s="180"/>
      <c r="L33" s="180"/>
      <c r="M33" s="180"/>
    </row>
    <row r="34" spans="1:14" s="251" customFormat="1" ht="13.5" customHeight="1" thickBot="1" x14ac:dyDescent="0.3">
      <c r="A34" s="722" t="s">
        <v>180</v>
      </c>
      <c r="B34" s="723"/>
      <c r="C34" s="723"/>
      <c r="D34" s="724"/>
      <c r="E34" s="485">
        <f>SUM(E31:E33)</f>
        <v>0</v>
      </c>
      <c r="F34" s="485">
        <f>SUM(F31:F33)</f>
        <v>0</v>
      </c>
      <c r="G34" s="485">
        <f>SUM(G31:G33)</f>
        <v>0</v>
      </c>
      <c r="H34" s="485">
        <f>SUM(H31:H33)</f>
        <v>0</v>
      </c>
      <c r="I34" s="559">
        <f>SUM(I31:I33)</f>
        <v>0</v>
      </c>
      <c r="J34" s="560">
        <f t="shared" si="1"/>
        <v>0</v>
      </c>
    </row>
    <row r="35" spans="1:14" s="367" customFormat="1" ht="16" customHeight="1" thickBot="1" x14ac:dyDescent="0.3">
      <c r="A35" s="364"/>
      <c r="B35" s="365"/>
      <c r="C35" s="365"/>
      <c r="D35" s="365"/>
      <c r="E35" s="365"/>
      <c r="F35" s="366"/>
      <c r="G35" s="366"/>
      <c r="H35" s="366"/>
      <c r="I35" s="366"/>
      <c r="J35" s="366"/>
    </row>
    <row r="36" spans="1:14" ht="14.5" customHeight="1" x14ac:dyDescent="0.25">
      <c r="A36" s="775" t="s">
        <v>181</v>
      </c>
      <c r="B36" s="776"/>
      <c r="C36" s="776"/>
      <c r="D36" s="776"/>
      <c r="E36" s="346">
        <f>E17+E31</f>
        <v>0</v>
      </c>
      <c r="F36" s="346">
        <f t="shared" ref="F36:J38" si="2">F17+F31</f>
        <v>0</v>
      </c>
      <c r="G36" s="346">
        <f t="shared" si="2"/>
        <v>0</v>
      </c>
      <c r="H36" s="346">
        <f t="shared" si="2"/>
        <v>0</v>
      </c>
      <c r="I36" s="507">
        <f t="shared" si="2"/>
        <v>0</v>
      </c>
      <c r="J36" s="508">
        <f t="shared" si="2"/>
        <v>0</v>
      </c>
      <c r="K36" s="180"/>
      <c r="L36" s="180"/>
      <c r="M36" s="180"/>
      <c r="N36" s="180"/>
    </row>
    <row r="37" spans="1:14" ht="14.5" customHeight="1" x14ac:dyDescent="0.25">
      <c r="A37" s="773" t="s">
        <v>182</v>
      </c>
      <c r="B37" s="774"/>
      <c r="C37" s="774"/>
      <c r="D37" s="774"/>
      <c r="E37" s="542">
        <f>E18+E32</f>
        <v>0</v>
      </c>
      <c r="F37" s="542">
        <f t="shared" si="2"/>
        <v>0</v>
      </c>
      <c r="G37" s="542">
        <f t="shared" si="2"/>
        <v>0</v>
      </c>
      <c r="H37" s="542">
        <f t="shared" si="2"/>
        <v>0</v>
      </c>
      <c r="I37" s="543">
        <f t="shared" si="2"/>
        <v>0</v>
      </c>
      <c r="J37" s="544">
        <f t="shared" si="2"/>
        <v>0</v>
      </c>
    </row>
    <row r="38" spans="1:14" ht="14.5" customHeight="1" thickBot="1" x14ac:dyDescent="0.3">
      <c r="A38" s="773" t="s">
        <v>367</v>
      </c>
      <c r="B38" s="774"/>
      <c r="C38" s="774"/>
      <c r="D38" s="774"/>
      <c r="E38" s="539">
        <f>E19+E33</f>
        <v>0</v>
      </c>
      <c r="F38" s="539">
        <f t="shared" si="2"/>
        <v>0</v>
      </c>
      <c r="G38" s="539">
        <f t="shared" si="2"/>
        <v>0</v>
      </c>
      <c r="H38" s="539">
        <f t="shared" si="2"/>
        <v>0</v>
      </c>
      <c r="I38" s="540">
        <f t="shared" si="2"/>
        <v>0</v>
      </c>
      <c r="J38" s="541">
        <f t="shared" si="2"/>
        <v>0</v>
      </c>
    </row>
    <row r="39" spans="1:14" s="251" customFormat="1" ht="14.5" customHeight="1" thickBot="1" x14ac:dyDescent="0.3">
      <c r="A39" s="771" t="s">
        <v>183</v>
      </c>
      <c r="B39" s="772"/>
      <c r="C39" s="772"/>
      <c r="D39" s="772"/>
      <c r="E39" s="347">
        <f t="shared" ref="E39:J39" si="3">SUM(E36:E38)</f>
        <v>0</v>
      </c>
      <c r="F39" s="347">
        <f t="shared" si="3"/>
        <v>0</v>
      </c>
      <c r="G39" s="347">
        <f t="shared" si="3"/>
        <v>0</v>
      </c>
      <c r="H39" s="347">
        <f t="shared" si="3"/>
        <v>0</v>
      </c>
      <c r="I39" s="509">
        <f t="shared" si="3"/>
        <v>0</v>
      </c>
      <c r="J39" s="510">
        <f t="shared" si="3"/>
        <v>0</v>
      </c>
    </row>
    <row r="40" spans="1:14" ht="13.5" thickBot="1" x14ac:dyDescent="0.3">
      <c r="A40" s="180"/>
      <c r="B40" s="180"/>
      <c r="C40" s="180"/>
      <c r="D40" s="180"/>
      <c r="E40" s="180"/>
      <c r="F40" s="256"/>
      <c r="G40" s="363"/>
      <c r="H40" s="363"/>
      <c r="I40" s="363"/>
      <c r="K40" s="180"/>
      <c r="L40" s="180"/>
      <c r="M40" s="180"/>
      <c r="N40" s="180"/>
    </row>
    <row r="41" spans="1:14" ht="11.25" customHeight="1" x14ac:dyDescent="0.25">
      <c r="A41" s="604" t="s">
        <v>47</v>
      </c>
      <c r="B41" s="605"/>
      <c r="C41" s="605"/>
      <c r="D41" s="605"/>
      <c r="E41" s="605"/>
      <c r="F41" s="605"/>
      <c r="G41" s="605"/>
      <c r="H41" s="605"/>
      <c r="I41" s="605"/>
      <c r="J41" s="606"/>
      <c r="K41" s="180"/>
      <c r="L41" s="180"/>
      <c r="M41" s="180"/>
      <c r="N41" s="180"/>
    </row>
    <row r="42" spans="1:14" ht="21.65" customHeight="1" thickBot="1" x14ac:dyDescent="0.3">
      <c r="A42" s="610"/>
      <c r="B42" s="611"/>
      <c r="C42" s="611"/>
      <c r="D42" s="611"/>
      <c r="E42" s="611"/>
      <c r="F42" s="611"/>
      <c r="G42" s="611"/>
      <c r="H42" s="611"/>
      <c r="I42" s="611"/>
      <c r="J42" s="612"/>
      <c r="K42" s="180"/>
      <c r="L42" s="180"/>
      <c r="M42" s="180"/>
      <c r="N42" s="180"/>
    </row>
    <row r="43" spans="1:14" x14ac:dyDescent="0.25">
      <c r="A43" s="180"/>
      <c r="B43" s="180"/>
      <c r="C43" s="180"/>
      <c r="D43" s="180"/>
      <c r="E43" s="180"/>
      <c r="F43" s="256"/>
      <c r="G43" s="363"/>
      <c r="H43" s="363"/>
      <c r="I43" s="363"/>
      <c r="K43" s="180"/>
      <c r="L43" s="180"/>
      <c r="M43" s="180"/>
      <c r="N43" s="180"/>
    </row>
    <row r="44" spans="1:14" x14ac:dyDescent="0.25">
      <c r="A44" s="180"/>
      <c r="B44" s="180"/>
      <c r="C44" s="180"/>
      <c r="D44" s="180"/>
      <c r="E44" s="180"/>
      <c r="F44" s="256"/>
      <c r="G44" s="363"/>
      <c r="H44" s="363"/>
      <c r="I44" s="363"/>
      <c r="K44" s="180"/>
      <c r="L44" s="180"/>
      <c r="M44" s="180"/>
      <c r="N44" s="180"/>
    </row>
    <row r="48" spans="1:14" x14ac:dyDescent="0.25">
      <c r="A48" s="180"/>
      <c r="B48" s="180"/>
      <c r="C48" s="180"/>
      <c r="D48" s="180"/>
      <c r="E48" s="180"/>
      <c r="F48" s="256"/>
      <c r="G48" s="363"/>
      <c r="H48" s="363"/>
      <c r="I48" s="363"/>
    </row>
    <row r="49" spans="1:9" x14ac:dyDescent="0.25">
      <c r="A49" s="180"/>
      <c r="B49" s="180"/>
      <c r="C49" s="180"/>
      <c r="D49" s="180"/>
      <c r="E49" s="180"/>
      <c r="F49" s="256"/>
      <c r="G49" s="363"/>
      <c r="H49" s="363"/>
      <c r="I49" s="363"/>
    </row>
    <row r="50" spans="1:9" x14ac:dyDescent="0.25">
      <c r="A50" s="180"/>
      <c r="B50" s="180"/>
      <c r="C50" s="180"/>
      <c r="D50" s="180"/>
      <c r="E50" s="180"/>
      <c r="F50" s="256"/>
      <c r="G50" s="363"/>
      <c r="H50" s="363"/>
      <c r="I50" s="363"/>
    </row>
    <row r="51" spans="1:9" x14ac:dyDescent="0.25">
      <c r="A51" s="180"/>
      <c r="B51" s="180"/>
      <c r="C51" s="180"/>
      <c r="D51" s="180"/>
      <c r="E51" s="180"/>
      <c r="F51" s="256"/>
      <c r="G51" s="363"/>
      <c r="H51" s="363"/>
      <c r="I51" s="363"/>
    </row>
    <row r="52" spans="1:9" x14ac:dyDescent="0.25">
      <c r="A52" s="180"/>
      <c r="B52" s="180"/>
      <c r="C52" s="180"/>
      <c r="D52" s="180"/>
      <c r="E52" s="180"/>
      <c r="F52" s="256"/>
      <c r="G52" s="363"/>
      <c r="H52" s="363"/>
      <c r="I52" s="363"/>
    </row>
    <row r="53" spans="1:9" x14ac:dyDescent="0.25">
      <c r="A53" s="180"/>
      <c r="B53" s="180"/>
      <c r="C53" s="180"/>
      <c r="D53" s="180"/>
      <c r="E53" s="180"/>
      <c r="F53" s="256"/>
      <c r="G53" s="363"/>
      <c r="H53" s="363"/>
      <c r="I53" s="363"/>
    </row>
    <row r="54" spans="1:9" x14ac:dyDescent="0.25">
      <c r="A54" s="180"/>
      <c r="B54" s="180"/>
      <c r="C54" s="180"/>
      <c r="D54" s="180"/>
      <c r="E54" s="180"/>
      <c r="F54" s="256"/>
      <c r="G54" s="363"/>
      <c r="H54" s="363"/>
      <c r="I54" s="363"/>
    </row>
    <row r="55" spans="1:9" x14ac:dyDescent="0.25">
      <c r="A55" s="180"/>
      <c r="B55" s="180"/>
      <c r="C55" s="180"/>
      <c r="D55" s="180"/>
      <c r="E55" s="180"/>
      <c r="F55" s="256"/>
      <c r="G55" s="363"/>
      <c r="H55" s="363"/>
      <c r="I55" s="363"/>
    </row>
    <row r="56" spans="1:9" x14ac:dyDescent="0.25">
      <c r="A56" s="180"/>
      <c r="B56" s="180"/>
      <c r="C56" s="180"/>
      <c r="D56" s="180"/>
      <c r="E56" s="180"/>
      <c r="F56" s="256"/>
      <c r="G56" s="363"/>
      <c r="H56" s="363"/>
      <c r="I56" s="363"/>
    </row>
    <row r="57" spans="1:9" x14ac:dyDescent="0.25">
      <c r="A57" s="180"/>
      <c r="B57" s="180"/>
      <c r="C57" s="180"/>
      <c r="D57" s="180"/>
      <c r="E57" s="180"/>
      <c r="F57" s="256"/>
      <c r="G57" s="363"/>
      <c r="H57" s="363"/>
      <c r="I57" s="363"/>
    </row>
    <row r="58" spans="1:9" x14ac:dyDescent="0.25">
      <c r="A58" s="180"/>
      <c r="B58" s="180"/>
      <c r="C58" s="180"/>
      <c r="D58" s="180"/>
      <c r="E58" s="180"/>
      <c r="F58" s="256"/>
      <c r="G58" s="363"/>
      <c r="H58" s="363"/>
      <c r="I58" s="363"/>
    </row>
    <row r="59" spans="1:9" x14ac:dyDescent="0.25">
      <c r="A59" s="180"/>
      <c r="B59" s="180"/>
      <c r="C59" s="180"/>
      <c r="D59" s="180"/>
      <c r="E59" s="180"/>
      <c r="F59" s="256"/>
      <c r="G59" s="363"/>
      <c r="H59" s="363"/>
      <c r="I59" s="363"/>
    </row>
    <row r="60" spans="1:9" x14ac:dyDescent="0.25">
      <c r="A60" s="180"/>
      <c r="B60" s="180"/>
      <c r="C60" s="180"/>
      <c r="D60" s="180"/>
      <c r="E60" s="180"/>
      <c r="F60" s="256"/>
      <c r="G60" s="363"/>
      <c r="H60" s="363"/>
      <c r="I60" s="363"/>
    </row>
    <row r="61" spans="1:9" x14ac:dyDescent="0.25">
      <c r="A61" s="180"/>
      <c r="B61" s="180"/>
      <c r="C61" s="180"/>
      <c r="D61" s="180"/>
      <c r="E61" s="180"/>
      <c r="F61" s="256"/>
      <c r="G61" s="363"/>
      <c r="H61" s="363"/>
      <c r="I61" s="363"/>
    </row>
    <row r="62" spans="1:9" x14ac:dyDescent="0.25">
      <c r="F62" s="256"/>
      <c r="G62" s="363"/>
      <c r="H62" s="363"/>
      <c r="I62" s="363"/>
    </row>
  </sheetData>
  <sheetProtection formatCells="0" formatColumns="0" formatRows="0" insertRows="0" deleteRows="0"/>
  <customSheetViews>
    <customSheetView guid="{D7FF18E2-A72D-4088-BD59-9D74A43C39A8}" scale="90" showPageBreaks="1" printArea="1" topLeftCell="A4">
      <selection activeCell="A18" sqref="A18"/>
      <pageMargins left="0" right="0" top="0" bottom="0" header="0" footer="0"/>
      <printOptions horizontalCentered="1"/>
      <pageSetup scale="90" fitToHeight="5" orientation="landscape" r:id="rId1"/>
      <headerFooter alignWithMargins="0">
        <oddFooter>&amp;Lf. Contractual&amp;RPage &amp;P of &amp;N</oddFooter>
      </headerFooter>
    </customSheetView>
    <customSheetView guid="{5BEC5FDE-32D0-42EF-8D2A-06DCBD4F05CC}" scale="90" showPageBreaks="1" printArea="1" topLeftCell="A4">
      <selection activeCell="E6" sqref="E6"/>
      <pageMargins left="0" right="0" top="0" bottom="0" header="0" footer="0"/>
      <printOptions horizontalCentered="1"/>
      <pageSetup scale="90" fitToHeight="5" orientation="landscape" r:id="rId2"/>
      <headerFooter alignWithMargins="0">
        <oddFooter>&amp;Lf. Contractual&amp;RPage &amp;P of &amp;N</oddFooter>
      </headerFooter>
    </customSheetView>
    <customSheetView guid="{712CE29F-EFCA-4968-A7C5-599F87319D6A}" scale="90" topLeftCell="A4">
      <selection activeCell="A4" sqref="A4:F4"/>
      <pageMargins left="0" right="0" top="0" bottom="0" header="0" footer="0"/>
      <printOptions horizontalCentered="1"/>
      <pageSetup scale="90" fitToHeight="5" orientation="landscape" r:id="rId3"/>
      <headerFooter alignWithMargins="0">
        <oddFooter>&amp;Lf. Contractual&amp;RPage &amp;P of &amp;N</oddFooter>
      </headerFooter>
    </customSheetView>
    <customSheetView guid="{6588CF8C-0BB8-4786-9A46-0A2D10254132}" scale="90" showPageBreaks="1" printArea="1">
      <selection activeCell="A6" sqref="A6:IV6"/>
      <pageMargins left="0" right="0" top="0" bottom="0" header="0" footer="0"/>
      <printOptions horizontalCentered="1"/>
      <pageSetup scale="90" fitToHeight="5" orientation="landscape" r:id="rId4"/>
      <headerFooter alignWithMargins="0">
        <oddFooter>&amp;Lf. Contractual&amp;RPage &amp;P of &amp;N</oddFooter>
      </headerFooter>
    </customSheetView>
    <customSheetView guid="{D5CEF8EB-A9A7-4458-BF65-8F18E34CBA87}" scale="90" showPageBreaks="1" printArea="1">
      <selection activeCell="G3" sqref="G3"/>
      <pageMargins left="0" right="0" top="0" bottom="0" header="0" footer="0"/>
      <printOptions horizontalCentered="1"/>
      <pageSetup scale="90" fitToHeight="5" orientation="landscape" r:id="rId5"/>
      <headerFooter alignWithMargins="0">
        <oddFooter>&amp;Lf. Contractual&amp;RPage &amp;P of &amp;N</oddFooter>
      </headerFooter>
    </customSheetView>
    <customSheetView guid="{BF352FCE-C1BE-4B84-9561-6030FEF6A15F}" scale="90" showPageBreaks="1">
      <selection activeCell="D1" sqref="D1:F1"/>
      <pageMargins left="0" right="0" top="0" bottom="0" header="0" footer="0"/>
      <pageSetup scale="90" fitToWidth="0" fitToHeight="0" orientation="landscape" r:id="rId6"/>
      <headerFooter alignWithMargins="0">
        <oddFooter>&amp;Lf. Contractual&amp;RPage &amp;P of &amp;N</oddFooter>
      </headerFooter>
    </customSheetView>
  </customSheetViews>
  <mergeCells count="17">
    <mergeCell ref="A33:D33"/>
    <mergeCell ref="A34:D34"/>
    <mergeCell ref="A41:J42"/>
    <mergeCell ref="A20:D20"/>
    <mergeCell ref="G1:J1"/>
    <mergeCell ref="A1:B1"/>
    <mergeCell ref="A2:J2"/>
    <mergeCell ref="A3:J3"/>
    <mergeCell ref="A39:D39"/>
    <mergeCell ref="A37:D37"/>
    <mergeCell ref="A36:D36"/>
    <mergeCell ref="A18:D18"/>
    <mergeCell ref="A17:D17"/>
    <mergeCell ref="A19:D19"/>
    <mergeCell ref="A38:D38"/>
    <mergeCell ref="A31:D31"/>
    <mergeCell ref="A32:D32"/>
  </mergeCells>
  <phoneticPr fontId="3" type="noConversion"/>
  <printOptions horizontalCentered="1"/>
  <pageMargins left="0.5" right="0.5" top="0.25" bottom="0.25" header="0.5" footer="0.5"/>
  <pageSetup scale="85" orientation="landscape" horizontalDpi="300" verticalDpi="300" r:id="rId7"/>
  <headerFooter alignWithMargins="0"/>
  <ignoredErrors>
    <ignoredError sqref="F6:I6" numberStoredAsText="1"/>
  </ignoredErrors>
  <extLst>
    <ext xmlns:x14="http://schemas.microsoft.com/office/spreadsheetml/2009/9/main" uri="{CCE6A557-97BC-4b89-ADB6-D9C93CAAB3DF}">
      <x14:dataValidations xmlns:xm="http://schemas.microsoft.com/office/excel/2006/main" count="4">
        <x14:dataValidation type="list" allowBlank="1" showInputMessage="1" showErrorMessage="1" xr:uid="{AAB60F29-172B-4896-A91E-C1410B735BAF}">
          <x14:formula1>
            <xm:f>'Instructions and Summary'!$A$43:$A$44</xm:f>
          </x14:formula1>
          <xm:sqref>A6</xm:sqref>
        </x14:dataValidation>
        <x14:dataValidation type="list" allowBlank="1" showInputMessage="1" showErrorMessage="1" xr:uid="{F7E73F2E-5E46-43EC-AB5A-3DF7E1EAA8EA}">
          <x14:formula1>
            <xm:f>'Instructions and Summary'!$A$47:$A$48</xm:f>
          </x14:formula1>
          <xm:sqref>A23</xm:sqref>
        </x14:dataValidation>
        <x14:dataValidation type="list" allowBlank="1" showInputMessage="1" showErrorMessage="1" xr:uid="{1EFA6C1C-FCCF-41F7-B188-21F88F5EC3E5}">
          <x14:formula1>
            <xm:f>'Instructions and Summary'!$A$43:$A$45</xm:f>
          </x14:formula1>
          <xm:sqref>A7:A16</xm:sqref>
        </x14:dataValidation>
        <x14:dataValidation type="list" allowBlank="1" showInputMessage="1" showErrorMessage="1" xr:uid="{228F4132-3350-475F-8AF2-EB4DB876FD23}">
          <x14:formula1>
            <xm:f>'Instructions and Summary'!$A$47:$A$49</xm:f>
          </x14:formula1>
          <xm:sqref>A24:A30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Z109"/>
  <sheetViews>
    <sheetView showGridLines="0" topLeftCell="A22" zoomScale="80" zoomScaleNormal="80" workbookViewId="0">
      <selection activeCell="G3" sqref="G3"/>
    </sheetView>
  </sheetViews>
  <sheetFormatPr defaultColWidth="9.1796875" defaultRowHeight="12.5" x14ac:dyDescent="0.25"/>
  <cols>
    <col min="1" max="1" width="27.26953125" style="252" bestFit="1" customWidth="1"/>
    <col min="2" max="2" width="42.1796875" style="252" customWidth="1"/>
    <col min="3" max="3" width="14.1796875" style="301" customWidth="1"/>
    <col min="4" max="4" width="36.1796875" style="386" customWidth="1"/>
    <col min="5" max="5" width="61.81640625" style="302" customWidth="1"/>
    <col min="6" max="16384" width="9.1796875" style="252"/>
  </cols>
  <sheetData>
    <row r="1" spans="1:8" s="304" customFormat="1" ht="12.75" customHeight="1" x14ac:dyDescent="0.25">
      <c r="A1" s="739" t="s">
        <v>48</v>
      </c>
      <c r="B1" s="739"/>
      <c r="C1" s="246"/>
      <c r="D1" s="303"/>
      <c r="E1" s="249"/>
    </row>
    <row r="2" spans="1:8" s="305" customFormat="1" ht="18.5" thickBot="1" x14ac:dyDescent="0.3">
      <c r="A2" s="738" t="s">
        <v>184</v>
      </c>
      <c r="B2" s="738"/>
      <c r="C2" s="738"/>
      <c r="D2" s="738"/>
      <c r="E2" s="738"/>
      <c r="F2" s="236"/>
      <c r="G2" s="236"/>
      <c r="H2" s="236"/>
    </row>
    <row r="3" spans="1:8" ht="184" customHeight="1" thickBot="1" x14ac:dyDescent="0.3">
      <c r="A3" s="789" t="s">
        <v>407</v>
      </c>
      <c r="B3" s="790"/>
      <c r="C3" s="790"/>
      <c r="D3" s="790"/>
      <c r="E3" s="791"/>
      <c r="F3" s="180"/>
      <c r="G3" s="180"/>
      <c r="H3" s="180"/>
    </row>
    <row r="4" spans="1:8" ht="11.5" customHeight="1" thickBot="1" x14ac:dyDescent="0.3">
      <c r="A4" s="180"/>
      <c r="B4" s="253"/>
      <c r="C4" s="256"/>
      <c r="D4" s="369"/>
      <c r="E4" s="257"/>
      <c r="F4" s="180"/>
      <c r="G4" s="180"/>
      <c r="H4" s="180"/>
    </row>
    <row r="5" spans="1:8" ht="26.5" customHeight="1" thickBot="1" x14ac:dyDescent="0.3">
      <c r="A5" s="789"/>
      <c r="B5" s="790"/>
      <c r="C5" s="790"/>
      <c r="D5" s="790"/>
      <c r="E5" s="791"/>
      <c r="F5" s="180"/>
      <c r="G5" s="180"/>
      <c r="H5" s="180"/>
    </row>
    <row r="6" spans="1:8" ht="17.149999999999999" customHeight="1" thickBot="1" x14ac:dyDescent="0.3">
      <c r="A6" s="180"/>
      <c r="B6" s="253"/>
      <c r="C6" s="256"/>
      <c r="D6" s="369"/>
      <c r="E6" s="257"/>
      <c r="F6" s="180"/>
      <c r="G6" s="180"/>
      <c r="H6" s="180"/>
    </row>
    <row r="7" spans="1:8" s="251" customFormat="1" ht="14.5" thickBot="1" x14ac:dyDescent="0.3">
      <c r="A7" s="307" t="s">
        <v>49</v>
      </c>
      <c r="B7" s="308" t="s">
        <v>185</v>
      </c>
      <c r="C7" s="310" t="s">
        <v>186</v>
      </c>
      <c r="D7" s="311" t="s">
        <v>123</v>
      </c>
      <c r="E7" s="312" t="s">
        <v>124</v>
      </c>
    </row>
    <row r="8" spans="1:8" s="251" customFormat="1" ht="15" customHeight="1" x14ac:dyDescent="0.25">
      <c r="A8" s="753" t="s">
        <v>10</v>
      </c>
      <c r="B8" s="754"/>
      <c r="C8" s="754"/>
      <c r="D8" s="754"/>
      <c r="E8" s="755"/>
    </row>
    <row r="9" spans="1:8" ht="13.5" customHeight="1" x14ac:dyDescent="0.25">
      <c r="A9" s="370" t="s">
        <v>30</v>
      </c>
      <c r="B9" s="337" t="s">
        <v>187</v>
      </c>
      <c r="C9" s="340" t="s">
        <v>188</v>
      </c>
      <c r="D9" s="341" t="s">
        <v>189</v>
      </c>
      <c r="E9" s="342" t="s">
        <v>190</v>
      </c>
      <c r="F9" s="180"/>
      <c r="G9" s="180"/>
      <c r="H9" s="180"/>
    </row>
    <row r="10" spans="1:8" x14ac:dyDescent="0.25">
      <c r="A10" s="313" t="s">
        <v>40</v>
      </c>
      <c r="B10" s="273" t="s">
        <v>191</v>
      </c>
      <c r="C10" s="270" t="s">
        <v>192</v>
      </c>
      <c r="D10" s="316" t="s">
        <v>193</v>
      </c>
      <c r="E10" s="271"/>
      <c r="F10" s="180"/>
      <c r="G10" s="180"/>
      <c r="H10" s="180"/>
    </row>
    <row r="11" spans="1:8" x14ac:dyDescent="0.25">
      <c r="A11" s="424" t="s">
        <v>40</v>
      </c>
      <c r="B11" s="423" t="s">
        <v>404</v>
      </c>
      <c r="C11" s="426" t="s">
        <v>406</v>
      </c>
      <c r="D11" s="425" t="s">
        <v>405</v>
      </c>
      <c r="E11" s="271"/>
      <c r="F11" s="180"/>
      <c r="G11" s="180"/>
      <c r="H11" s="180"/>
    </row>
    <row r="12" spans="1:8" x14ac:dyDescent="0.25">
      <c r="A12" s="76"/>
      <c r="B12" s="67"/>
      <c r="C12" s="63"/>
      <c r="D12" s="65"/>
      <c r="E12" s="56"/>
      <c r="F12" s="180"/>
      <c r="G12" s="180"/>
      <c r="H12" s="180"/>
    </row>
    <row r="13" spans="1:8" x14ac:dyDescent="0.25">
      <c r="A13" s="76"/>
      <c r="B13" s="67"/>
      <c r="C13" s="63"/>
      <c r="D13" s="65"/>
      <c r="E13" s="56"/>
      <c r="F13" s="180"/>
      <c r="G13" s="180"/>
      <c r="H13" s="180"/>
    </row>
    <row r="14" spans="1:8" x14ac:dyDescent="0.25">
      <c r="A14" s="76"/>
      <c r="B14" s="67"/>
      <c r="C14" s="63"/>
      <c r="D14" s="65"/>
      <c r="E14" s="56"/>
      <c r="F14" s="180"/>
      <c r="G14" s="180"/>
      <c r="H14" s="180"/>
    </row>
    <row r="15" spans="1:8" x14ac:dyDescent="0.25">
      <c r="A15" s="76"/>
      <c r="B15" s="67"/>
      <c r="C15" s="63"/>
      <c r="D15" s="65"/>
      <c r="E15" s="56"/>
      <c r="F15" s="180"/>
      <c r="G15" s="180"/>
      <c r="H15" s="180"/>
    </row>
    <row r="16" spans="1:8" x14ac:dyDescent="0.25">
      <c r="A16" s="76"/>
      <c r="B16" s="67"/>
      <c r="C16" s="63"/>
      <c r="D16" s="65"/>
      <c r="E16" s="56"/>
      <c r="F16" s="180"/>
      <c r="G16" s="180"/>
      <c r="H16" s="180"/>
    </row>
    <row r="17" spans="1:8" x14ac:dyDescent="0.25">
      <c r="A17" s="76"/>
      <c r="B17" s="67"/>
      <c r="C17" s="63"/>
      <c r="D17" s="65"/>
      <c r="E17" s="56"/>
      <c r="F17" s="180"/>
      <c r="G17" s="180"/>
      <c r="H17" s="180"/>
    </row>
    <row r="18" spans="1:8" x14ac:dyDescent="0.25">
      <c r="A18" s="76"/>
      <c r="B18" s="67"/>
      <c r="C18" s="63"/>
      <c r="D18" s="65"/>
      <c r="E18" s="56"/>
      <c r="F18" s="180"/>
      <c r="G18" s="180"/>
      <c r="H18" s="180"/>
    </row>
    <row r="19" spans="1:8" x14ac:dyDescent="0.25">
      <c r="A19" s="76"/>
      <c r="B19" s="67"/>
      <c r="C19" s="63"/>
      <c r="D19" s="65"/>
      <c r="E19" s="56"/>
      <c r="F19" s="180"/>
      <c r="G19" s="180"/>
      <c r="H19" s="180"/>
    </row>
    <row r="20" spans="1:8" ht="13" thickBot="1" x14ac:dyDescent="0.3">
      <c r="A20" s="78"/>
      <c r="B20" s="69"/>
      <c r="C20" s="72"/>
      <c r="D20" s="73"/>
      <c r="E20" s="70"/>
      <c r="F20" s="180"/>
      <c r="G20" s="180"/>
      <c r="H20" s="180"/>
    </row>
    <row r="21" spans="1:8" ht="13" x14ac:dyDescent="0.25">
      <c r="A21" s="792" t="s">
        <v>388</v>
      </c>
      <c r="B21" s="793"/>
      <c r="C21" s="343">
        <f>SUMIF($A$12:$A$20,"Administrative",$C$12:$C$20)</f>
        <v>0</v>
      </c>
      <c r="D21" s="343"/>
      <c r="E21" s="371"/>
      <c r="F21" s="255"/>
      <c r="G21" s="257"/>
      <c r="H21" s="180"/>
    </row>
    <row r="22" spans="1:8" ht="13" x14ac:dyDescent="0.25">
      <c r="A22" s="777" t="s">
        <v>389</v>
      </c>
      <c r="B22" s="778"/>
      <c r="C22" s="343">
        <f>SUMIF($A$12:$A$20,"Rebate Funds: Rebate Delivery",$C$12:$C$20)</f>
        <v>0</v>
      </c>
      <c r="D22" s="372"/>
      <c r="E22" s="373"/>
      <c r="F22" s="255"/>
      <c r="G22" s="257"/>
      <c r="H22" s="180"/>
    </row>
    <row r="23" spans="1:8" ht="13.75" customHeight="1" thickBot="1" x14ac:dyDescent="0.3">
      <c r="A23" s="777" t="s">
        <v>390</v>
      </c>
      <c r="B23" s="778"/>
      <c r="C23" s="343">
        <f>SUMIF($A$12:$A$20,"Rebate Funds: Reimbursement",$C$12:$C$20)</f>
        <v>0</v>
      </c>
      <c r="D23" s="374"/>
      <c r="E23" s="375"/>
      <c r="F23" s="255"/>
      <c r="G23" s="295"/>
      <c r="H23" s="180"/>
    </row>
    <row r="24" spans="1:8" ht="13.5" thickBot="1" x14ac:dyDescent="0.3">
      <c r="A24" s="722" t="s">
        <v>391</v>
      </c>
      <c r="B24" s="724"/>
      <c r="C24" s="485">
        <f>SUM(C21:C23)</f>
        <v>0</v>
      </c>
      <c r="D24" s="376"/>
      <c r="E24" s="282"/>
      <c r="F24" s="180"/>
      <c r="G24" s="180"/>
      <c r="H24" s="180"/>
    </row>
    <row r="25" spans="1:8" s="251" customFormat="1" ht="15" customHeight="1" x14ac:dyDescent="0.25">
      <c r="A25" s="753" t="s">
        <v>14</v>
      </c>
      <c r="B25" s="754"/>
      <c r="C25" s="754"/>
      <c r="D25" s="754"/>
      <c r="E25" s="755"/>
    </row>
    <row r="26" spans="1:8" x14ac:dyDescent="0.25">
      <c r="A26" s="76"/>
      <c r="B26" s="67"/>
      <c r="C26" s="63"/>
      <c r="D26" s="65"/>
      <c r="E26" s="56"/>
      <c r="F26" s="180"/>
      <c r="G26" s="180"/>
      <c r="H26" s="180"/>
    </row>
    <row r="27" spans="1:8" x14ac:dyDescent="0.25">
      <c r="A27" s="76"/>
      <c r="B27" s="67"/>
      <c r="C27" s="63"/>
      <c r="D27" s="65"/>
      <c r="E27" s="56"/>
      <c r="F27" s="180"/>
      <c r="G27" s="180"/>
      <c r="H27" s="180"/>
    </row>
    <row r="28" spans="1:8" x14ac:dyDescent="0.25">
      <c r="A28" s="76"/>
      <c r="B28" s="67"/>
      <c r="C28" s="63"/>
      <c r="D28" s="65"/>
      <c r="E28" s="56"/>
      <c r="F28" s="180"/>
      <c r="G28" s="180"/>
      <c r="H28" s="180"/>
    </row>
    <row r="29" spans="1:8" x14ac:dyDescent="0.25">
      <c r="A29" s="76"/>
      <c r="B29" s="67"/>
      <c r="C29" s="63"/>
      <c r="D29" s="65"/>
      <c r="E29" s="56"/>
      <c r="F29" s="180"/>
      <c r="G29" s="180"/>
      <c r="H29" s="180"/>
    </row>
    <row r="30" spans="1:8" x14ac:dyDescent="0.25">
      <c r="A30" s="76"/>
      <c r="B30" s="67"/>
      <c r="C30" s="63"/>
      <c r="D30" s="65"/>
      <c r="E30" s="56"/>
      <c r="F30" s="180"/>
      <c r="G30" s="180"/>
      <c r="H30" s="180"/>
    </row>
    <row r="31" spans="1:8" x14ac:dyDescent="0.25">
      <c r="A31" s="76"/>
      <c r="B31" s="67"/>
      <c r="C31" s="63"/>
      <c r="D31" s="65"/>
      <c r="E31" s="56"/>
      <c r="F31" s="180"/>
      <c r="G31" s="180"/>
      <c r="H31" s="180"/>
    </row>
    <row r="32" spans="1:8" x14ac:dyDescent="0.25">
      <c r="A32" s="76"/>
      <c r="B32" s="67"/>
      <c r="C32" s="63"/>
      <c r="D32" s="65"/>
      <c r="E32" s="56"/>
      <c r="F32" s="180"/>
      <c r="G32" s="180"/>
      <c r="H32" s="180"/>
    </row>
    <row r="33" spans="1:8" x14ac:dyDescent="0.25">
      <c r="A33" s="76"/>
      <c r="B33" s="67"/>
      <c r="C33" s="63"/>
      <c r="D33" s="65"/>
      <c r="E33" s="56"/>
      <c r="F33" s="180"/>
      <c r="G33" s="180"/>
      <c r="H33" s="180"/>
    </row>
    <row r="34" spans="1:8" ht="13" thickBot="1" x14ac:dyDescent="0.3">
      <c r="A34" s="78"/>
      <c r="B34" s="69"/>
      <c r="C34" s="72"/>
      <c r="D34" s="73"/>
      <c r="E34" s="70"/>
      <c r="F34" s="180"/>
      <c r="G34" s="180"/>
      <c r="H34" s="180"/>
    </row>
    <row r="35" spans="1:8" ht="13" x14ac:dyDescent="0.25">
      <c r="A35" s="792" t="s">
        <v>194</v>
      </c>
      <c r="B35" s="793"/>
      <c r="C35" s="343">
        <f>SUMIF($A$26:$A$34,"Administrative",$C$26:$C$34)</f>
        <v>0</v>
      </c>
      <c r="D35" s="343"/>
      <c r="E35" s="371"/>
      <c r="F35" s="255"/>
      <c r="G35" s="257"/>
      <c r="H35" s="180"/>
    </row>
    <row r="36" spans="1:8" ht="13" x14ac:dyDescent="0.25">
      <c r="A36" s="777" t="s">
        <v>195</v>
      </c>
      <c r="B36" s="778"/>
      <c r="C36" s="343">
        <f>SUMIF($A$26:$A$34,"Rebate Funds: Rebate Delivery",$C$26:$C$34)</f>
        <v>0</v>
      </c>
      <c r="D36" s="372"/>
      <c r="E36" s="373"/>
      <c r="F36" s="255"/>
      <c r="G36" s="257"/>
      <c r="H36" s="180"/>
    </row>
    <row r="37" spans="1:8" ht="13.75" customHeight="1" thickBot="1" x14ac:dyDescent="0.3">
      <c r="A37" s="777" t="s">
        <v>196</v>
      </c>
      <c r="B37" s="778"/>
      <c r="C37" s="343">
        <f>SUMIF($A$26:$A$34,"Rebate Funds: Reimbursement",$C$26:$C$34)</f>
        <v>0</v>
      </c>
      <c r="D37" s="374"/>
      <c r="E37" s="375"/>
      <c r="F37" s="255"/>
      <c r="G37" s="295"/>
      <c r="H37" s="180"/>
    </row>
    <row r="38" spans="1:8" ht="13.5" thickBot="1" x14ac:dyDescent="0.3">
      <c r="A38" s="722" t="s">
        <v>197</v>
      </c>
      <c r="B38" s="724"/>
      <c r="C38" s="485">
        <f>SUM(C35:C37)</f>
        <v>0</v>
      </c>
      <c r="D38" s="376"/>
      <c r="E38" s="282"/>
      <c r="F38" s="180"/>
      <c r="G38" s="180"/>
      <c r="H38" s="180"/>
    </row>
    <row r="39" spans="1:8" s="251" customFormat="1" ht="14" x14ac:dyDescent="0.25">
      <c r="A39" s="753" t="s">
        <v>17</v>
      </c>
      <c r="B39" s="754"/>
      <c r="C39" s="754"/>
      <c r="D39" s="754"/>
      <c r="E39" s="755"/>
    </row>
    <row r="40" spans="1:8" ht="13" x14ac:dyDescent="0.25">
      <c r="A40" s="75"/>
      <c r="B40" s="106"/>
      <c r="C40" s="62"/>
      <c r="D40" s="64"/>
      <c r="E40" s="53"/>
      <c r="F40" s="180"/>
      <c r="G40" s="180"/>
      <c r="H40" s="180"/>
    </row>
    <row r="41" spans="1:8" x14ac:dyDescent="0.25">
      <c r="A41" s="76"/>
      <c r="B41" s="54"/>
      <c r="C41" s="63"/>
      <c r="D41" s="65"/>
      <c r="E41" s="56"/>
      <c r="F41" s="180"/>
      <c r="G41" s="180"/>
      <c r="H41" s="180"/>
    </row>
    <row r="42" spans="1:8" x14ac:dyDescent="0.25">
      <c r="A42" s="76"/>
      <c r="B42" s="54"/>
      <c r="C42" s="63"/>
      <c r="D42" s="65"/>
      <c r="E42" s="56"/>
      <c r="F42" s="180"/>
      <c r="G42" s="180"/>
      <c r="H42" s="180"/>
    </row>
    <row r="43" spans="1:8" x14ac:dyDescent="0.25">
      <c r="A43" s="76"/>
      <c r="B43" s="54"/>
      <c r="C43" s="63"/>
      <c r="D43" s="65"/>
      <c r="E43" s="56"/>
      <c r="F43" s="180"/>
      <c r="G43" s="180"/>
      <c r="H43" s="180"/>
    </row>
    <row r="44" spans="1:8" x14ac:dyDescent="0.25">
      <c r="A44" s="76"/>
      <c r="B44" s="54"/>
      <c r="C44" s="63"/>
      <c r="D44" s="65"/>
      <c r="E44" s="56"/>
      <c r="F44" s="180"/>
      <c r="G44" s="180"/>
      <c r="H44" s="180"/>
    </row>
    <row r="45" spans="1:8" x14ac:dyDescent="0.25">
      <c r="A45" s="76"/>
      <c r="B45" s="54"/>
      <c r="C45" s="63"/>
      <c r="D45" s="65"/>
      <c r="E45" s="56"/>
      <c r="F45" s="180"/>
      <c r="G45" s="180"/>
      <c r="H45" s="180"/>
    </row>
    <row r="46" spans="1:8" x14ac:dyDescent="0.25">
      <c r="A46" s="76"/>
      <c r="B46" s="54"/>
      <c r="C46" s="63"/>
      <c r="D46" s="65"/>
      <c r="E46" s="56"/>
      <c r="F46" s="180"/>
      <c r="G46" s="180"/>
      <c r="H46" s="180"/>
    </row>
    <row r="47" spans="1:8" x14ac:dyDescent="0.25">
      <c r="A47" s="76"/>
      <c r="B47" s="54"/>
      <c r="C47" s="63"/>
      <c r="D47" s="65"/>
      <c r="E47" s="56"/>
      <c r="F47" s="180"/>
      <c r="G47" s="180"/>
      <c r="H47" s="180"/>
    </row>
    <row r="48" spans="1:8" ht="13" thickBot="1" x14ac:dyDescent="0.3">
      <c r="A48" s="77"/>
      <c r="B48" s="57"/>
      <c r="C48" s="495"/>
      <c r="D48" s="66"/>
      <c r="E48" s="58"/>
      <c r="F48" s="180"/>
      <c r="G48" s="180"/>
      <c r="H48" s="180"/>
    </row>
    <row r="49" spans="1:26" ht="13" customHeight="1" x14ac:dyDescent="0.25">
      <c r="A49" s="779" t="s">
        <v>198</v>
      </c>
      <c r="B49" s="780"/>
      <c r="C49" s="377">
        <f>SUMIF($A$40:$A$48,"Administrative",$C$40:$C$48)</f>
        <v>0</v>
      </c>
      <c r="D49" s="377"/>
      <c r="E49" s="378"/>
      <c r="F49" s="180"/>
      <c r="G49" s="180"/>
      <c r="H49" s="180"/>
    </row>
    <row r="50" spans="1:26" ht="13" customHeight="1" x14ac:dyDescent="0.25">
      <c r="A50" s="777" t="s">
        <v>199</v>
      </c>
      <c r="B50" s="778"/>
      <c r="C50" s="343">
        <f>SUMIF($A$40:$A$48,"Rebate Funds: Rebate Delivery",$C$40:$C$48)</f>
        <v>0</v>
      </c>
      <c r="D50" s="372"/>
      <c r="E50" s="373"/>
      <c r="F50" s="180"/>
      <c r="G50" s="180"/>
      <c r="H50" s="180"/>
    </row>
    <row r="51" spans="1:26" ht="13.5" customHeight="1" thickBot="1" x14ac:dyDescent="0.3">
      <c r="A51" s="777" t="s">
        <v>200</v>
      </c>
      <c r="B51" s="778"/>
      <c r="C51" s="343">
        <f>SUMIF($A$40:$A$48,"Rebate Funds: Reimbursement",$C$40:$C$48)</f>
        <v>0</v>
      </c>
      <c r="D51" s="374"/>
      <c r="E51" s="375"/>
      <c r="F51" s="180"/>
      <c r="G51" s="180"/>
      <c r="H51" s="180"/>
    </row>
    <row r="52" spans="1:26" ht="13.5" customHeight="1" thickBot="1" x14ac:dyDescent="0.3">
      <c r="A52" s="722" t="s">
        <v>201</v>
      </c>
      <c r="B52" s="724"/>
      <c r="C52" s="485">
        <f>SUM(C49:C51)</f>
        <v>0</v>
      </c>
      <c r="D52" s="376"/>
      <c r="E52" s="282"/>
      <c r="F52" s="180"/>
      <c r="G52" s="180"/>
      <c r="H52" s="180"/>
    </row>
    <row r="53" spans="1:26" s="251" customFormat="1" ht="14" x14ac:dyDescent="0.25">
      <c r="A53" s="753" t="s">
        <v>19</v>
      </c>
      <c r="B53" s="754"/>
      <c r="C53" s="754"/>
      <c r="D53" s="754"/>
      <c r="E53" s="755"/>
    </row>
    <row r="54" spans="1:26" ht="13" x14ac:dyDescent="0.25">
      <c r="A54" s="75"/>
      <c r="B54" s="106"/>
      <c r="C54" s="62"/>
      <c r="D54" s="104"/>
      <c r="E54" s="53"/>
      <c r="F54" s="180"/>
      <c r="G54" s="180"/>
      <c r="H54" s="180"/>
    </row>
    <row r="55" spans="1:26" ht="13" x14ac:dyDescent="0.25">
      <c r="A55" s="75"/>
      <c r="B55" s="106"/>
      <c r="C55" s="62"/>
      <c r="D55" s="104"/>
      <c r="E55" s="53"/>
      <c r="F55" s="180"/>
      <c r="G55" s="180"/>
      <c r="H55" s="180"/>
    </row>
    <row r="56" spans="1:26" ht="13" x14ac:dyDescent="0.25">
      <c r="A56" s="75"/>
      <c r="B56" s="106"/>
      <c r="C56" s="62"/>
      <c r="D56" s="104"/>
      <c r="E56" s="53"/>
      <c r="F56" s="180"/>
      <c r="G56" s="180"/>
      <c r="H56" s="180"/>
    </row>
    <row r="57" spans="1:26" ht="13" x14ac:dyDescent="0.25">
      <c r="A57" s="75"/>
      <c r="B57" s="106"/>
      <c r="C57" s="62"/>
      <c r="D57" s="104"/>
      <c r="E57" s="53"/>
      <c r="F57" s="180"/>
      <c r="G57" s="180"/>
      <c r="H57" s="180"/>
    </row>
    <row r="58" spans="1:26" x14ac:dyDescent="0.25">
      <c r="A58" s="76"/>
      <c r="B58" s="51"/>
      <c r="C58" s="62"/>
      <c r="D58" s="104"/>
      <c r="E58" s="53"/>
      <c r="F58" s="180"/>
      <c r="G58" s="180"/>
      <c r="H58" s="180"/>
    </row>
    <row r="59" spans="1:26" x14ac:dyDescent="0.25">
      <c r="A59" s="76"/>
      <c r="B59" s="54"/>
      <c r="C59" s="63"/>
      <c r="D59" s="67"/>
      <c r="E59" s="56"/>
      <c r="F59" s="180"/>
      <c r="G59" s="180"/>
      <c r="H59" s="180"/>
      <c r="I59" s="180"/>
      <c r="J59" s="180"/>
      <c r="K59" s="180"/>
      <c r="L59" s="180"/>
      <c r="M59" s="180"/>
      <c r="N59" s="180"/>
      <c r="O59" s="180"/>
      <c r="P59" s="180"/>
      <c r="Q59" s="180"/>
      <c r="R59" s="180"/>
      <c r="S59" s="180"/>
      <c r="T59" s="180"/>
      <c r="U59" s="180"/>
      <c r="V59" s="180"/>
      <c r="W59" s="180"/>
      <c r="X59" s="180"/>
      <c r="Y59" s="180"/>
      <c r="Z59" s="180"/>
    </row>
    <row r="60" spans="1:26" x14ac:dyDescent="0.25">
      <c r="A60" s="76"/>
      <c r="B60" s="54"/>
      <c r="C60" s="63"/>
      <c r="D60" s="67"/>
      <c r="E60" s="56"/>
      <c r="F60" s="180"/>
      <c r="G60" s="180"/>
      <c r="H60" s="180"/>
      <c r="I60" s="180"/>
      <c r="J60" s="180"/>
      <c r="K60" s="180"/>
      <c r="L60" s="180"/>
      <c r="M60" s="180"/>
      <c r="N60" s="180"/>
      <c r="O60" s="180"/>
      <c r="P60" s="180"/>
      <c r="Q60" s="180"/>
      <c r="R60" s="180"/>
      <c r="S60" s="180"/>
      <c r="T60" s="180"/>
      <c r="U60" s="180"/>
      <c r="V60" s="180"/>
      <c r="W60" s="180"/>
      <c r="X60" s="180"/>
      <c r="Y60" s="180"/>
      <c r="Z60" s="180"/>
    </row>
    <row r="61" spans="1:26" x14ac:dyDescent="0.25">
      <c r="A61" s="76"/>
      <c r="B61" s="54"/>
      <c r="C61" s="63"/>
      <c r="D61" s="67"/>
      <c r="E61" s="56"/>
      <c r="F61" s="180"/>
      <c r="G61" s="180"/>
      <c r="H61" s="180"/>
      <c r="I61" s="180"/>
      <c r="J61" s="180"/>
      <c r="K61" s="180"/>
      <c r="L61" s="180"/>
      <c r="M61" s="180"/>
      <c r="N61" s="180"/>
      <c r="O61" s="180"/>
      <c r="P61" s="180"/>
      <c r="Q61" s="180"/>
      <c r="R61" s="180"/>
      <c r="S61" s="180"/>
      <c r="T61" s="180"/>
      <c r="U61" s="180"/>
      <c r="V61" s="180"/>
      <c r="W61" s="180"/>
      <c r="X61" s="180"/>
      <c r="Y61" s="180"/>
      <c r="Z61" s="180"/>
    </row>
    <row r="62" spans="1:26" ht="13" thickBot="1" x14ac:dyDescent="0.3">
      <c r="A62" s="77"/>
      <c r="B62" s="57"/>
      <c r="C62" s="495"/>
      <c r="D62" s="105"/>
      <c r="E62" s="58"/>
      <c r="F62" s="180"/>
      <c r="G62" s="180"/>
      <c r="H62" s="180"/>
      <c r="I62" s="180"/>
      <c r="J62" s="180"/>
      <c r="K62" s="180"/>
      <c r="L62" s="180"/>
      <c r="M62" s="180"/>
      <c r="N62" s="180"/>
      <c r="O62" s="180"/>
      <c r="P62" s="180"/>
      <c r="Q62" s="180"/>
      <c r="R62" s="180"/>
      <c r="S62" s="180"/>
      <c r="T62" s="180"/>
      <c r="U62" s="180"/>
      <c r="V62" s="180"/>
      <c r="W62" s="180"/>
      <c r="X62" s="180"/>
      <c r="Y62" s="180"/>
      <c r="Z62" s="180"/>
    </row>
    <row r="63" spans="1:26" ht="13" customHeight="1" x14ac:dyDescent="0.25">
      <c r="A63" s="779" t="s">
        <v>202</v>
      </c>
      <c r="B63" s="780"/>
      <c r="C63" s="377">
        <f>SUMIF($A$54:$A$62,"Administrative",$C$54:$C$62)</f>
        <v>0</v>
      </c>
      <c r="D63" s="377"/>
      <c r="E63" s="378"/>
      <c r="F63" s="180"/>
      <c r="G63" s="180"/>
      <c r="H63" s="180"/>
      <c r="I63" s="180"/>
      <c r="J63" s="180"/>
      <c r="K63" s="180"/>
      <c r="L63" s="180"/>
      <c r="M63" s="180"/>
      <c r="N63" s="180"/>
      <c r="O63" s="180"/>
      <c r="P63" s="180"/>
      <c r="Q63" s="180"/>
      <c r="R63" s="180"/>
      <c r="S63" s="180"/>
      <c r="T63" s="180"/>
      <c r="U63" s="180"/>
      <c r="V63" s="180"/>
      <c r="W63" s="180"/>
      <c r="X63" s="180"/>
      <c r="Y63" s="180"/>
      <c r="Z63" s="180"/>
    </row>
    <row r="64" spans="1:26" ht="13" customHeight="1" x14ac:dyDescent="0.25">
      <c r="A64" s="777" t="s">
        <v>203</v>
      </c>
      <c r="B64" s="778"/>
      <c r="C64" s="343">
        <f>SUMIF($A$54:$A$62,"Rebate Funds: Rebate Delivery",$C$54:$C$62)</f>
        <v>0</v>
      </c>
      <c r="D64" s="372"/>
      <c r="E64" s="373"/>
      <c r="F64" s="180"/>
      <c r="G64" s="180"/>
      <c r="H64" s="180"/>
      <c r="I64" s="180"/>
      <c r="J64" s="180"/>
      <c r="K64" s="180"/>
      <c r="L64" s="180"/>
      <c r="M64" s="180"/>
      <c r="N64" s="180"/>
      <c r="O64" s="180"/>
      <c r="P64" s="180"/>
      <c r="Q64" s="180"/>
      <c r="R64" s="180"/>
      <c r="S64" s="180"/>
      <c r="T64" s="180"/>
      <c r="U64" s="180"/>
      <c r="V64" s="180"/>
      <c r="W64" s="180"/>
      <c r="X64" s="180"/>
      <c r="Y64" s="180"/>
      <c r="Z64" s="180"/>
    </row>
    <row r="65" spans="1:26" ht="13.5" customHeight="1" thickBot="1" x14ac:dyDescent="0.3">
      <c r="A65" s="777" t="s">
        <v>204</v>
      </c>
      <c r="B65" s="778"/>
      <c r="C65" s="343">
        <f>SUMIF($A$54:$A$62,"Rebate Funds: Reimbursement",$C$54:$C$62)</f>
        <v>0</v>
      </c>
      <c r="D65" s="374"/>
      <c r="E65" s="375"/>
      <c r="F65" s="180"/>
      <c r="G65" s="180"/>
      <c r="H65" s="180"/>
      <c r="I65" s="180"/>
      <c r="J65" s="180"/>
      <c r="K65" s="180"/>
      <c r="L65" s="180"/>
      <c r="M65" s="180"/>
      <c r="N65" s="180"/>
      <c r="O65" s="180"/>
      <c r="P65" s="180"/>
      <c r="Q65" s="180"/>
      <c r="R65" s="180"/>
      <c r="S65" s="180"/>
      <c r="T65" s="180"/>
      <c r="U65" s="180"/>
      <c r="V65" s="180"/>
      <c r="W65" s="180"/>
      <c r="X65" s="180"/>
      <c r="Y65" s="180"/>
      <c r="Z65" s="180"/>
    </row>
    <row r="66" spans="1:26" ht="13.5" customHeight="1" thickBot="1" x14ac:dyDescent="0.3">
      <c r="A66" s="722" t="s">
        <v>205</v>
      </c>
      <c r="B66" s="724"/>
      <c r="C66" s="485">
        <f>SUM(C63:C65)</f>
        <v>0</v>
      </c>
      <c r="D66" s="376"/>
      <c r="E66" s="282"/>
      <c r="F66" s="180"/>
      <c r="G66" s="180"/>
      <c r="H66" s="180"/>
      <c r="I66" s="180"/>
      <c r="J66" s="180"/>
      <c r="K66" s="180"/>
      <c r="L66" s="180"/>
      <c r="M66" s="180"/>
      <c r="N66" s="180"/>
      <c r="O66" s="180"/>
      <c r="P66" s="180"/>
      <c r="Q66" s="180"/>
      <c r="R66" s="180"/>
      <c r="S66" s="180"/>
      <c r="T66" s="180"/>
      <c r="U66" s="180"/>
      <c r="V66" s="180"/>
      <c r="W66" s="180"/>
      <c r="X66" s="180"/>
      <c r="Y66" s="180"/>
      <c r="Z66" s="180"/>
    </row>
    <row r="67" spans="1:26" s="251" customFormat="1" ht="14" x14ac:dyDescent="0.25">
      <c r="A67" s="753" t="s">
        <v>21</v>
      </c>
      <c r="B67" s="754"/>
      <c r="C67" s="754"/>
      <c r="D67" s="754"/>
      <c r="E67" s="755"/>
    </row>
    <row r="68" spans="1:26" ht="13" x14ac:dyDescent="0.25">
      <c r="A68" s="75"/>
      <c r="B68" s="106"/>
      <c r="C68" s="62"/>
      <c r="D68" s="104"/>
      <c r="E68" s="53"/>
      <c r="F68" s="180"/>
      <c r="G68" s="180"/>
      <c r="H68" s="180"/>
      <c r="I68" s="180"/>
      <c r="J68" s="180"/>
      <c r="K68" s="180"/>
      <c r="L68" s="180"/>
      <c r="M68" s="180"/>
      <c r="N68" s="180"/>
      <c r="O68" s="180"/>
      <c r="P68" s="180"/>
      <c r="Q68" s="180"/>
      <c r="R68" s="180"/>
      <c r="S68" s="180"/>
      <c r="T68" s="180"/>
      <c r="U68" s="180"/>
      <c r="V68" s="180"/>
      <c r="W68" s="180"/>
      <c r="X68" s="180"/>
      <c r="Y68" s="180"/>
      <c r="Z68" s="180"/>
    </row>
    <row r="69" spans="1:26" ht="13" x14ac:dyDescent="0.25">
      <c r="A69" s="75"/>
      <c r="B69" s="106"/>
      <c r="C69" s="62"/>
      <c r="D69" s="104"/>
      <c r="E69" s="53"/>
      <c r="F69" s="180"/>
      <c r="G69" s="180"/>
      <c r="H69" s="180"/>
      <c r="I69" s="180"/>
      <c r="J69" s="180"/>
      <c r="K69" s="180"/>
      <c r="L69" s="180"/>
      <c r="M69" s="180"/>
      <c r="N69" s="180"/>
      <c r="O69" s="180"/>
      <c r="P69" s="180"/>
      <c r="Q69" s="180"/>
      <c r="R69" s="180"/>
      <c r="S69" s="180"/>
      <c r="T69" s="180"/>
      <c r="U69" s="180"/>
      <c r="V69" s="180"/>
      <c r="W69" s="180"/>
      <c r="X69" s="180"/>
      <c r="Y69" s="180"/>
      <c r="Z69" s="180"/>
    </row>
    <row r="70" spans="1:26" ht="13" x14ac:dyDescent="0.25">
      <c r="A70" s="75"/>
      <c r="B70" s="106"/>
      <c r="C70" s="62"/>
      <c r="D70" s="104"/>
      <c r="E70" s="53"/>
      <c r="F70" s="180"/>
      <c r="G70" s="180"/>
      <c r="H70" s="180"/>
      <c r="I70" s="180"/>
      <c r="J70" s="180"/>
      <c r="K70" s="180"/>
      <c r="L70" s="180"/>
      <c r="M70" s="180"/>
      <c r="N70" s="180"/>
      <c r="O70" s="180"/>
      <c r="P70" s="180"/>
      <c r="Q70" s="180"/>
      <c r="R70" s="180"/>
      <c r="S70" s="180"/>
      <c r="T70" s="180"/>
      <c r="U70" s="180"/>
      <c r="V70" s="180"/>
      <c r="W70" s="180"/>
      <c r="X70" s="180"/>
      <c r="Y70" s="180"/>
      <c r="Z70" s="180"/>
    </row>
    <row r="71" spans="1:26" ht="13" x14ac:dyDescent="0.25">
      <c r="A71" s="75"/>
      <c r="B71" s="106"/>
      <c r="C71" s="62"/>
      <c r="D71" s="104"/>
      <c r="E71" s="53"/>
      <c r="F71" s="180"/>
      <c r="G71" s="180"/>
      <c r="H71" s="180"/>
      <c r="I71" s="180"/>
      <c r="J71" s="180"/>
      <c r="K71" s="180"/>
      <c r="L71" s="180"/>
      <c r="M71" s="180"/>
      <c r="N71" s="180"/>
      <c r="O71" s="180"/>
      <c r="P71" s="180"/>
      <c r="Q71" s="180"/>
      <c r="R71" s="180"/>
      <c r="S71" s="180"/>
      <c r="T71" s="180"/>
      <c r="U71" s="180"/>
      <c r="V71" s="180"/>
      <c r="W71" s="180"/>
      <c r="X71" s="180"/>
      <c r="Y71" s="180"/>
      <c r="Z71" s="180"/>
    </row>
    <row r="72" spans="1:26" x14ac:dyDescent="0.25">
      <c r="A72" s="76"/>
      <c r="B72" s="51"/>
      <c r="C72" s="62"/>
      <c r="D72" s="104"/>
      <c r="E72" s="53"/>
      <c r="F72" s="180"/>
      <c r="G72" s="180"/>
      <c r="H72" s="180"/>
      <c r="I72" s="180"/>
      <c r="J72" s="180"/>
      <c r="K72" s="180"/>
      <c r="L72" s="180"/>
      <c r="M72" s="180"/>
      <c r="N72" s="180"/>
      <c r="O72" s="180"/>
      <c r="P72" s="180"/>
      <c r="Q72" s="180"/>
      <c r="R72" s="180"/>
      <c r="S72" s="180"/>
      <c r="T72" s="180"/>
      <c r="U72" s="180"/>
      <c r="V72" s="180"/>
      <c r="W72" s="180"/>
      <c r="X72" s="180"/>
      <c r="Y72" s="180"/>
      <c r="Z72" s="180"/>
    </row>
    <row r="73" spans="1:26" x14ac:dyDescent="0.25">
      <c r="A73" s="76"/>
      <c r="B73" s="54"/>
      <c r="C73" s="63"/>
      <c r="D73" s="67"/>
      <c r="E73" s="56"/>
      <c r="F73" s="180"/>
      <c r="G73" s="180"/>
      <c r="H73" s="180"/>
      <c r="I73" s="180"/>
      <c r="J73" s="180"/>
      <c r="K73" s="180"/>
      <c r="L73" s="180"/>
      <c r="M73" s="180"/>
      <c r="N73" s="180"/>
      <c r="O73" s="180"/>
      <c r="P73" s="180"/>
      <c r="Q73" s="180"/>
      <c r="R73" s="180"/>
      <c r="S73" s="180"/>
      <c r="T73" s="180"/>
      <c r="U73" s="180"/>
      <c r="V73" s="180"/>
      <c r="W73" s="180"/>
      <c r="X73" s="180"/>
      <c r="Y73" s="180"/>
      <c r="Z73" s="180"/>
    </row>
    <row r="74" spans="1:26" x14ac:dyDescent="0.25">
      <c r="A74" s="76"/>
      <c r="B74" s="54"/>
      <c r="C74" s="63"/>
      <c r="D74" s="67"/>
      <c r="E74" s="56"/>
      <c r="F74" s="180"/>
      <c r="G74" s="180"/>
      <c r="H74" s="180"/>
      <c r="I74" s="180"/>
      <c r="J74" s="180"/>
      <c r="K74" s="180"/>
      <c r="L74" s="180"/>
      <c r="M74" s="180"/>
      <c r="N74" s="180"/>
      <c r="O74" s="180"/>
      <c r="P74" s="180"/>
      <c r="Q74" s="180"/>
      <c r="R74" s="180"/>
      <c r="S74" s="180"/>
      <c r="T74" s="180"/>
      <c r="U74" s="180"/>
      <c r="V74" s="180"/>
      <c r="W74" s="180"/>
      <c r="X74" s="180"/>
      <c r="Y74" s="180"/>
      <c r="Z74" s="180"/>
    </row>
    <row r="75" spans="1:26" x14ac:dyDescent="0.25">
      <c r="A75" s="76"/>
      <c r="B75" s="54"/>
      <c r="C75" s="63"/>
      <c r="D75" s="67"/>
      <c r="E75" s="56"/>
      <c r="F75" s="180"/>
      <c r="G75" s="180"/>
      <c r="H75" s="180"/>
      <c r="I75" s="180"/>
      <c r="J75" s="180"/>
      <c r="K75" s="180"/>
      <c r="L75" s="180"/>
      <c r="M75" s="180"/>
      <c r="N75" s="180"/>
      <c r="O75" s="180"/>
      <c r="P75" s="180"/>
      <c r="Q75" s="180"/>
      <c r="R75" s="180"/>
      <c r="S75" s="180"/>
      <c r="T75" s="180"/>
      <c r="U75" s="180"/>
      <c r="V75" s="180"/>
      <c r="W75" s="180"/>
      <c r="X75" s="180"/>
      <c r="Y75" s="180"/>
      <c r="Z75" s="180"/>
    </row>
    <row r="76" spans="1:26" ht="13" thickBot="1" x14ac:dyDescent="0.3">
      <c r="A76" s="77"/>
      <c r="B76" s="57"/>
      <c r="C76" s="495"/>
      <c r="D76" s="105"/>
      <c r="E76" s="58"/>
      <c r="F76" s="180"/>
      <c r="G76" s="180"/>
      <c r="H76" s="180"/>
      <c r="I76" s="180"/>
      <c r="J76" s="180"/>
      <c r="K76" s="180"/>
      <c r="L76" s="180"/>
      <c r="M76" s="180"/>
      <c r="N76" s="180"/>
      <c r="O76" s="180"/>
      <c r="P76" s="180"/>
      <c r="Q76" s="180"/>
      <c r="R76" s="180"/>
      <c r="S76" s="180"/>
      <c r="T76" s="180"/>
      <c r="U76" s="180"/>
      <c r="V76" s="180"/>
      <c r="W76" s="180"/>
      <c r="X76" s="180"/>
      <c r="Y76" s="180"/>
      <c r="Z76" s="180"/>
    </row>
    <row r="77" spans="1:26" ht="13" customHeight="1" x14ac:dyDescent="0.25">
      <c r="A77" s="779" t="s">
        <v>206</v>
      </c>
      <c r="B77" s="780"/>
      <c r="C77" s="377">
        <f>SUMIF($A$68:$A$76,"Administrative",$C$68:$C$76)</f>
        <v>0</v>
      </c>
      <c r="D77" s="377"/>
      <c r="E77" s="378"/>
      <c r="F77" s="180"/>
      <c r="G77" s="180"/>
      <c r="H77" s="180"/>
      <c r="I77" s="180"/>
      <c r="J77" s="180"/>
      <c r="K77" s="180"/>
      <c r="L77" s="180"/>
      <c r="M77" s="180"/>
      <c r="N77" s="180"/>
      <c r="O77" s="180"/>
      <c r="P77" s="180"/>
      <c r="Q77" s="180"/>
      <c r="R77" s="180"/>
      <c r="S77" s="180"/>
      <c r="T77" s="180"/>
      <c r="U77" s="180"/>
      <c r="V77" s="180"/>
      <c r="W77" s="180"/>
      <c r="X77" s="180"/>
      <c r="Y77" s="180"/>
      <c r="Z77" s="180"/>
    </row>
    <row r="78" spans="1:26" ht="13" customHeight="1" x14ac:dyDescent="0.25">
      <c r="A78" s="777" t="s">
        <v>207</v>
      </c>
      <c r="B78" s="778"/>
      <c r="C78" s="343">
        <f>SUMIF($A$68:$A$76,"Rebate Funds: Rebate Delivery",$C$68:$C$76)</f>
        <v>0</v>
      </c>
      <c r="D78" s="372"/>
      <c r="E78" s="373"/>
      <c r="F78" s="180"/>
      <c r="G78" s="180"/>
      <c r="H78" s="180"/>
      <c r="I78" s="180"/>
      <c r="J78" s="180"/>
      <c r="K78" s="180"/>
      <c r="L78" s="180"/>
      <c r="M78" s="180"/>
      <c r="N78" s="180"/>
      <c r="O78" s="180"/>
      <c r="P78" s="180"/>
      <c r="Q78" s="180"/>
      <c r="R78" s="180"/>
      <c r="S78" s="180"/>
      <c r="T78" s="180"/>
      <c r="U78" s="180"/>
      <c r="V78" s="180"/>
      <c r="W78" s="180"/>
      <c r="X78" s="180"/>
      <c r="Y78" s="180"/>
      <c r="Z78" s="180"/>
    </row>
    <row r="79" spans="1:26" ht="13.5" customHeight="1" thickBot="1" x14ac:dyDescent="0.3">
      <c r="A79" s="777" t="s">
        <v>208</v>
      </c>
      <c r="B79" s="778"/>
      <c r="C79" s="343">
        <f>SUMIF($A$68:$A$76,"Rebate Funds: Reimbursement",$C$68:$C$76)</f>
        <v>0</v>
      </c>
      <c r="D79" s="374"/>
      <c r="E79" s="375"/>
      <c r="F79" s="180"/>
      <c r="G79" s="180"/>
      <c r="H79" s="180"/>
      <c r="I79" s="180"/>
      <c r="J79" s="180"/>
      <c r="K79" s="180"/>
      <c r="L79" s="180"/>
      <c r="M79" s="180"/>
      <c r="N79" s="180"/>
      <c r="O79" s="180"/>
      <c r="P79" s="180"/>
      <c r="Q79" s="180"/>
      <c r="R79" s="180"/>
      <c r="S79" s="180"/>
      <c r="T79" s="180"/>
      <c r="U79" s="180"/>
      <c r="V79" s="180"/>
      <c r="W79" s="180"/>
      <c r="X79" s="180"/>
      <c r="Y79" s="180"/>
      <c r="Z79" s="180"/>
    </row>
    <row r="80" spans="1:26" ht="13.5" customHeight="1" thickBot="1" x14ac:dyDescent="0.3">
      <c r="A80" s="722" t="s">
        <v>209</v>
      </c>
      <c r="B80" s="724"/>
      <c r="C80" s="485">
        <f>SUM(C77:C79)</f>
        <v>0</v>
      </c>
      <c r="D80" s="376"/>
      <c r="E80" s="282"/>
      <c r="F80" s="180"/>
      <c r="G80" s="180"/>
      <c r="H80" s="180"/>
      <c r="I80" s="180"/>
      <c r="J80" s="180"/>
      <c r="K80" s="180"/>
      <c r="L80" s="180"/>
      <c r="M80" s="180"/>
      <c r="N80" s="180"/>
      <c r="O80" s="180"/>
      <c r="P80" s="180"/>
      <c r="Q80" s="180"/>
      <c r="R80" s="180"/>
      <c r="S80" s="180"/>
      <c r="T80" s="180"/>
      <c r="U80" s="180"/>
      <c r="V80" s="180"/>
      <c r="W80" s="180"/>
      <c r="X80" s="180"/>
      <c r="Y80" s="180"/>
      <c r="Z80" s="180"/>
    </row>
    <row r="81" spans="1:26" ht="13" x14ac:dyDescent="0.25">
      <c r="A81" s="250"/>
      <c r="B81" s="250"/>
      <c r="C81" s="256"/>
      <c r="D81" s="369"/>
      <c r="E81" s="257"/>
      <c r="F81" s="180"/>
      <c r="G81" s="180"/>
      <c r="H81" s="180"/>
      <c r="I81" s="180"/>
      <c r="J81" s="180"/>
      <c r="K81" s="180"/>
      <c r="L81" s="180"/>
      <c r="M81" s="180"/>
      <c r="N81" s="180"/>
      <c r="O81" s="180"/>
      <c r="P81" s="180"/>
      <c r="Q81" s="180"/>
      <c r="R81" s="180"/>
      <c r="S81" s="180"/>
      <c r="T81" s="180"/>
      <c r="U81" s="180"/>
      <c r="V81" s="180"/>
      <c r="W81" s="180"/>
      <c r="X81" s="180"/>
      <c r="Y81" s="180"/>
      <c r="Z81" s="180"/>
    </row>
    <row r="82" spans="1:26" ht="6.75" customHeight="1" thickBot="1" x14ac:dyDescent="0.3">
      <c r="A82" s="295"/>
      <c r="B82" s="250"/>
      <c r="C82" s="256"/>
      <c r="D82" s="369"/>
      <c r="E82" s="257"/>
      <c r="F82" s="180"/>
      <c r="G82" s="180"/>
      <c r="H82" s="180"/>
      <c r="I82" s="180"/>
      <c r="J82" s="180"/>
      <c r="K82" s="180"/>
      <c r="L82" s="180"/>
      <c r="M82" s="180"/>
      <c r="N82" s="180"/>
      <c r="O82" s="180"/>
      <c r="P82" s="180"/>
      <c r="Q82" s="180"/>
      <c r="R82" s="180"/>
      <c r="S82" s="180"/>
      <c r="T82" s="180"/>
      <c r="U82" s="180"/>
      <c r="V82" s="180"/>
      <c r="W82" s="180"/>
      <c r="X82" s="180"/>
      <c r="Y82" s="180"/>
      <c r="Z82" s="180"/>
    </row>
    <row r="83" spans="1:26" ht="13.75" customHeight="1" x14ac:dyDescent="0.25">
      <c r="A83" s="775" t="s">
        <v>210</v>
      </c>
      <c r="B83" s="776"/>
      <c r="C83" s="493">
        <f>SUM(C77,C63,C49,C35,C21)</f>
        <v>0</v>
      </c>
      <c r="D83" s="379"/>
      <c r="E83" s="380"/>
      <c r="F83" s="180"/>
      <c r="G83" s="180"/>
      <c r="H83" s="180"/>
      <c r="I83" s="180"/>
      <c r="J83" s="180"/>
      <c r="K83" s="180"/>
      <c r="L83" s="180"/>
      <c r="M83" s="180"/>
      <c r="N83" s="180"/>
      <c r="O83" s="180"/>
      <c r="P83" s="180"/>
      <c r="Q83" s="180"/>
      <c r="R83" s="180"/>
      <c r="S83" s="180"/>
      <c r="T83" s="180"/>
      <c r="U83" s="180"/>
      <c r="V83" s="180"/>
      <c r="W83" s="180"/>
      <c r="X83" s="180"/>
      <c r="Y83" s="180"/>
      <c r="Z83" s="180"/>
    </row>
    <row r="84" spans="1:26" ht="15" customHeight="1" x14ac:dyDescent="0.25">
      <c r="A84" s="773" t="s">
        <v>211</v>
      </c>
      <c r="B84" s="774"/>
      <c r="C84" s="511">
        <f>SUM(C78,C64,C50,C36,C22)</f>
        <v>0</v>
      </c>
      <c r="D84" s="381"/>
      <c r="E84" s="382"/>
      <c r="F84" s="180"/>
      <c r="G84" s="180"/>
      <c r="H84" s="180"/>
      <c r="I84" s="180"/>
      <c r="J84" s="180"/>
      <c r="K84" s="180"/>
      <c r="L84" s="180"/>
      <c r="M84" s="180"/>
      <c r="N84" s="180"/>
      <c r="O84" s="180"/>
      <c r="P84" s="180"/>
      <c r="Q84" s="180"/>
      <c r="R84" s="180"/>
      <c r="S84" s="180"/>
      <c r="T84" s="180"/>
      <c r="U84" s="180"/>
      <c r="V84" s="180"/>
      <c r="W84" s="180"/>
      <c r="X84" s="180"/>
      <c r="Y84" s="180"/>
      <c r="Z84" s="180"/>
    </row>
    <row r="85" spans="1:26" ht="15" customHeight="1" thickBot="1" x14ac:dyDescent="0.3">
      <c r="A85" s="794" t="s">
        <v>212</v>
      </c>
      <c r="B85" s="795"/>
      <c r="C85" s="494">
        <f>SUM(C79,C65,C51,C37,C23)</f>
        <v>0</v>
      </c>
      <c r="D85" s="383"/>
      <c r="E85" s="384"/>
      <c r="F85" s="180"/>
      <c r="G85" s="180"/>
      <c r="H85" s="180"/>
      <c r="I85" s="180"/>
      <c r="J85" s="180"/>
      <c r="K85" s="180"/>
      <c r="L85" s="180"/>
      <c r="M85" s="180"/>
      <c r="N85" s="180"/>
      <c r="O85" s="180"/>
      <c r="P85" s="180"/>
      <c r="Q85" s="180"/>
      <c r="R85" s="180"/>
      <c r="S85" s="180"/>
      <c r="T85" s="180"/>
      <c r="U85" s="180"/>
      <c r="V85" s="180"/>
      <c r="W85" s="180"/>
      <c r="X85" s="180"/>
      <c r="Y85" s="180"/>
      <c r="Z85" s="180"/>
    </row>
    <row r="86" spans="1:26" ht="13.5" thickBot="1" x14ac:dyDescent="0.3">
      <c r="A86" s="771" t="s">
        <v>213</v>
      </c>
      <c r="B86" s="772"/>
      <c r="C86" s="347">
        <f>SUM(C83:C85)</f>
        <v>0</v>
      </c>
      <c r="D86" s="385"/>
      <c r="E86" s="298"/>
      <c r="F86" s="180"/>
      <c r="G86" s="180"/>
      <c r="H86" s="180"/>
      <c r="I86" s="180"/>
      <c r="J86" s="180"/>
      <c r="K86" s="180"/>
      <c r="L86" s="180"/>
      <c r="M86" s="180"/>
      <c r="N86" s="180"/>
      <c r="O86" s="180"/>
      <c r="P86" s="180"/>
      <c r="Q86" s="180"/>
      <c r="R86" s="180"/>
      <c r="S86" s="180"/>
      <c r="T86" s="180"/>
      <c r="U86" s="180"/>
      <c r="V86" s="180"/>
      <c r="W86" s="180"/>
      <c r="X86" s="180"/>
      <c r="Y86" s="180"/>
      <c r="Z86" s="180"/>
    </row>
    <row r="87" spans="1:26" ht="13" thickBot="1" x14ac:dyDescent="0.3">
      <c r="A87" s="180"/>
      <c r="B87" s="180"/>
      <c r="C87" s="256"/>
      <c r="D87" s="369"/>
      <c r="E87" s="257"/>
      <c r="F87" s="180"/>
      <c r="G87" s="180"/>
      <c r="H87" s="180"/>
      <c r="I87" s="180"/>
      <c r="J87" s="180"/>
      <c r="K87" s="180"/>
      <c r="L87" s="180"/>
      <c r="M87" s="180"/>
      <c r="N87" s="180"/>
      <c r="O87" s="180"/>
      <c r="P87" s="180"/>
      <c r="Q87" s="180"/>
      <c r="R87" s="180"/>
      <c r="S87" s="180"/>
      <c r="T87" s="180"/>
      <c r="U87" s="180"/>
      <c r="V87" s="180"/>
      <c r="W87" s="180"/>
      <c r="X87" s="180"/>
      <c r="Y87" s="180"/>
      <c r="Z87" s="180"/>
    </row>
    <row r="88" spans="1:26" x14ac:dyDescent="0.25">
      <c r="A88" s="604" t="s">
        <v>47</v>
      </c>
      <c r="B88" s="605"/>
      <c r="C88" s="605"/>
      <c r="D88" s="605"/>
      <c r="E88" s="606"/>
      <c r="F88" s="180"/>
      <c r="G88" s="180"/>
      <c r="H88" s="180"/>
      <c r="I88" s="180"/>
      <c r="J88" s="180"/>
      <c r="K88" s="180"/>
      <c r="L88" s="180"/>
      <c r="M88" s="180"/>
      <c r="N88" s="180"/>
      <c r="O88" s="180"/>
      <c r="P88" s="180"/>
      <c r="Q88" s="180"/>
      <c r="R88" s="180"/>
      <c r="S88" s="180"/>
      <c r="T88" s="180"/>
      <c r="U88" s="180"/>
      <c r="V88" s="180"/>
      <c r="W88" s="180"/>
      <c r="X88" s="180"/>
      <c r="Y88" s="180"/>
      <c r="Z88" s="180"/>
    </row>
    <row r="89" spans="1:26" ht="13" thickBot="1" x14ac:dyDescent="0.3">
      <c r="A89" s="610"/>
      <c r="B89" s="611"/>
      <c r="C89" s="611"/>
      <c r="D89" s="611"/>
      <c r="E89" s="612"/>
      <c r="F89" s="180"/>
      <c r="G89" s="180"/>
      <c r="H89" s="180"/>
      <c r="I89" s="180"/>
      <c r="J89" s="180"/>
      <c r="K89" s="180"/>
      <c r="L89" s="180"/>
      <c r="M89" s="180"/>
      <c r="N89" s="180"/>
      <c r="O89" s="180"/>
      <c r="P89" s="180"/>
      <c r="Q89" s="180"/>
      <c r="R89" s="180"/>
      <c r="S89" s="180"/>
      <c r="T89" s="180"/>
      <c r="U89" s="180"/>
      <c r="V89" s="180"/>
      <c r="W89" s="180"/>
      <c r="X89" s="180"/>
      <c r="Y89" s="180"/>
      <c r="Z89" s="180"/>
    </row>
    <row r="90" spans="1:26" x14ac:dyDescent="0.25">
      <c r="A90" s="180"/>
      <c r="B90" s="180"/>
      <c r="C90" s="256"/>
      <c r="D90" s="369"/>
      <c r="E90" s="257"/>
      <c r="F90" s="180"/>
      <c r="G90" s="180"/>
      <c r="H90" s="180"/>
      <c r="I90" s="180"/>
      <c r="J90" s="180"/>
      <c r="K90" s="180"/>
      <c r="L90" s="180"/>
      <c r="M90" s="180"/>
      <c r="N90" s="180"/>
      <c r="O90" s="180"/>
      <c r="P90" s="180"/>
      <c r="Q90" s="180"/>
      <c r="R90" s="180"/>
      <c r="S90" s="180"/>
      <c r="T90" s="180"/>
      <c r="U90" s="180"/>
      <c r="V90" s="180"/>
      <c r="W90" s="180"/>
      <c r="X90" s="180"/>
      <c r="Y90" s="180"/>
      <c r="Z90" s="180"/>
    </row>
    <row r="91" spans="1:26" x14ac:dyDescent="0.25">
      <c r="A91" s="180"/>
      <c r="B91" s="180"/>
      <c r="C91" s="256"/>
      <c r="D91" s="369"/>
      <c r="E91" s="257"/>
      <c r="F91" s="180"/>
      <c r="G91" s="180"/>
      <c r="H91" s="180"/>
      <c r="I91" s="180"/>
      <c r="J91" s="180"/>
      <c r="K91" s="180"/>
      <c r="L91" s="180"/>
      <c r="M91" s="180"/>
      <c r="N91" s="180"/>
      <c r="O91" s="180"/>
      <c r="P91" s="180"/>
      <c r="Q91" s="180"/>
      <c r="R91" s="180"/>
      <c r="S91" s="180"/>
      <c r="T91" s="180"/>
      <c r="U91" s="180"/>
      <c r="V91" s="180"/>
      <c r="W91" s="180"/>
      <c r="X91" s="180"/>
      <c r="Y91" s="180"/>
      <c r="Z91" s="180"/>
    </row>
    <row r="92" spans="1:26" x14ac:dyDescent="0.25">
      <c r="A92" s="180"/>
      <c r="B92" s="180"/>
      <c r="C92" s="256"/>
      <c r="D92" s="369"/>
      <c r="E92" s="257"/>
      <c r="F92" s="180"/>
      <c r="G92" s="180"/>
      <c r="H92" s="180"/>
      <c r="I92" s="180"/>
      <c r="J92" s="180"/>
      <c r="K92" s="180"/>
      <c r="L92" s="180"/>
      <c r="M92" s="180"/>
      <c r="N92" s="180"/>
      <c r="O92" s="180"/>
      <c r="P92" s="180"/>
      <c r="Q92" s="180"/>
      <c r="R92" s="180"/>
      <c r="S92" s="180"/>
      <c r="T92" s="180"/>
      <c r="U92" s="180"/>
      <c r="V92" s="180"/>
      <c r="W92" s="180"/>
      <c r="X92" s="180"/>
      <c r="Y92" s="180"/>
      <c r="Z92" s="180"/>
    </row>
    <row r="93" spans="1:26" x14ac:dyDescent="0.25">
      <c r="A93" s="180"/>
      <c r="B93" s="180"/>
      <c r="C93" s="256"/>
      <c r="D93" s="369"/>
      <c r="E93" s="257"/>
      <c r="F93" s="180"/>
      <c r="G93" s="180"/>
      <c r="H93" s="180"/>
      <c r="I93" s="180"/>
      <c r="J93" s="180"/>
      <c r="K93" s="180"/>
      <c r="L93" s="180"/>
      <c r="M93" s="180"/>
      <c r="N93" s="180"/>
      <c r="O93" s="180"/>
      <c r="P93" s="180"/>
      <c r="Q93" s="180"/>
      <c r="R93" s="180"/>
      <c r="S93" s="180"/>
      <c r="T93" s="180"/>
      <c r="U93" s="180"/>
      <c r="V93" s="180"/>
      <c r="W93" s="180"/>
      <c r="X93" s="180"/>
      <c r="Y93" s="180"/>
      <c r="Z93" s="180"/>
    </row>
    <row r="94" spans="1:26" x14ac:dyDescent="0.25">
      <c r="A94" s="180"/>
      <c r="B94" s="180"/>
      <c r="C94" s="256"/>
      <c r="D94" s="369"/>
      <c r="E94" s="257"/>
    </row>
    <row r="95" spans="1:26" x14ac:dyDescent="0.25">
      <c r="A95" s="180"/>
      <c r="B95" s="180"/>
      <c r="C95" s="256"/>
      <c r="D95" s="369"/>
      <c r="E95" s="257"/>
    </row>
    <row r="96" spans="1:26" x14ac:dyDescent="0.25">
      <c r="A96" s="180"/>
      <c r="B96" s="180"/>
      <c r="C96" s="256"/>
      <c r="D96" s="369"/>
      <c r="E96" s="257"/>
    </row>
    <row r="97" spans="1:5" x14ac:dyDescent="0.25">
      <c r="A97" s="180"/>
      <c r="B97" s="180"/>
      <c r="C97" s="256"/>
      <c r="D97" s="369"/>
      <c r="E97" s="257"/>
    </row>
    <row r="98" spans="1:5" x14ac:dyDescent="0.25">
      <c r="A98" s="180"/>
      <c r="B98" s="180"/>
      <c r="C98" s="256"/>
      <c r="D98" s="369"/>
      <c r="E98" s="257"/>
    </row>
    <row r="99" spans="1:5" x14ac:dyDescent="0.25">
      <c r="A99" s="180"/>
      <c r="B99" s="180"/>
      <c r="C99" s="256"/>
      <c r="D99" s="369"/>
      <c r="E99" s="257"/>
    </row>
    <row r="100" spans="1:5" x14ac:dyDescent="0.25">
      <c r="A100" s="180"/>
      <c r="B100" s="180"/>
      <c r="C100" s="256"/>
      <c r="D100" s="369"/>
      <c r="E100" s="257"/>
    </row>
    <row r="101" spans="1:5" x14ac:dyDescent="0.25">
      <c r="A101" s="180"/>
      <c r="B101" s="180"/>
      <c r="C101" s="256"/>
      <c r="D101" s="369"/>
      <c r="E101" s="257"/>
    </row>
    <row r="102" spans="1:5" x14ac:dyDescent="0.25">
      <c r="A102" s="180"/>
      <c r="B102" s="180"/>
      <c r="C102" s="256"/>
      <c r="D102" s="369"/>
      <c r="E102" s="257"/>
    </row>
    <row r="103" spans="1:5" x14ac:dyDescent="0.25">
      <c r="A103" s="180"/>
      <c r="B103" s="180"/>
      <c r="C103" s="256"/>
      <c r="D103" s="369"/>
      <c r="E103" s="257"/>
    </row>
    <row r="104" spans="1:5" x14ac:dyDescent="0.25">
      <c r="A104" s="180"/>
      <c r="B104" s="180"/>
      <c r="C104" s="256"/>
      <c r="D104" s="369"/>
      <c r="E104" s="257"/>
    </row>
    <row r="105" spans="1:5" x14ac:dyDescent="0.25">
      <c r="A105" s="180"/>
      <c r="B105" s="180"/>
      <c r="C105" s="256"/>
      <c r="D105" s="369"/>
      <c r="E105" s="257"/>
    </row>
    <row r="106" spans="1:5" x14ac:dyDescent="0.25">
      <c r="A106" s="180"/>
      <c r="B106" s="180"/>
      <c r="C106" s="256"/>
      <c r="D106" s="369"/>
      <c r="E106" s="257"/>
    </row>
    <row r="107" spans="1:5" x14ac:dyDescent="0.25">
      <c r="A107" s="180"/>
      <c r="B107" s="180"/>
      <c r="C107" s="256"/>
      <c r="D107" s="369"/>
      <c r="E107" s="257"/>
    </row>
    <row r="108" spans="1:5" x14ac:dyDescent="0.25">
      <c r="A108" s="180"/>
      <c r="B108" s="180"/>
      <c r="C108" s="256"/>
      <c r="D108" s="369"/>
      <c r="E108" s="257"/>
    </row>
    <row r="109" spans="1:5" x14ac:dyDescent="0.25">
      <c r="A109" s="180"/>
      <c r="B109" s="180"/>
      <c r="C109" s="256"/>
      <c r="D109" s="369"/>
      <c r="E109" s="257"/>
    </row>
  </sheetData>
  <sheetProtection formatCells="0" formatColumns="0" formatRows="0" insertRows="0" deleteRows="0"/>
  <customSheetViews>
    <customSheetView guid="{D7FF18E2-A72D-4088-BD59-9D74A43C39A8}" scale="90" showPageBreaks="1" fitToPage="1" printArea="1">
      <selection activeCell="I5" sqref="I5"/>
      <pageMargins left="0" right="0" top="0" bottom="0" header="0" footer="0"/>
      <printOptions horizontalCentered="1"/>
      <pageSetup scale="84" fitToHeight="6" orientation="landscape" r:id="rId1"/>
      <headerFooter alignWithMargins="0">
        <oddFooter>&amp;Lh. Other Direct Costs&amp;RPage &amp;P of &amp;N</oddFooter>
      </headerFooter>
    </customSheetView>
    <customSheetView guid="{5BEC5FDE-32D0-42EF-8D2A-06DCBD4F05CC}" scale="90" showPageBreaks="1" fitToPage="1" printArea="1">
      <selection activeCell="I5" sqref="I5"/>
      <pageMargins left="0" right="0" top="0" bottom="0" header="0" footer="0"/>
      <printOptions horizontalCentered="1"/>
      <pageSetup scale="84" fitToHeight="6" orientation="landscape" r:id="rId2"/>
      <headerFooter alignWithMargins="0">
        <oddFooter>&amp;Lh. Other Direct Costs&amp;RPage &amp;P of &amp;N</oddFooter>
      </headerFooter>
    </customSheetView>
    <customSheetView guid="{712CE29F-EFCA-4968-A7C5-599F87319D6A}" scale="90" fitToPage="1">
      <selection activeCell="B31" sqref="B31"/>
      <pageMargins left="0" right="0" top="0" bottom="0" header="0" footer="0"/>
      <printOptions horizontalCentered="1"/>
      <pageSetup scale="84" fitToHeight="6" orientation="landscape" r:id="rId3"/>
      <headerFooter alignWithMargins="0">
        <oddFooter>&amp;Lh. Other Direct Costs&amp;RPage &amp;P of &amp;N</oddFooter>
      </headerFooter>
    </customSheetView>
    <customSheetView guid="{6588CF8C-0BB8-4786-9A46-0A2D10254132}" scale="90" showPageBreaks="1" fitToPage="1" printArea="1">
      <selection activeCell="F3" sqref="F3"/>
      <pageMargins left="0" right="0" top="0" bottom="0" header="0" footer="0"/>
      <printOptions horizontalCentered="1"/>
      <pageSetup scale="84" fitToHeight="6" orientation="landscape" r:id="rId4"/>
      <headerFooter alignWithMargins="0">
        <oddFooter>&amp;Lh. Other Direct Costs&amp;RPage &amp;P of &amp;N</oddFooter>
      </headerFooter>
    </customSheetView>
    <customSheetView guid="{D5CEF8EB-A9A7-4458-BF65-8F18E34CBA87}" scale="90" showPageBreaks="1" fitToPage="1" printArea="1">
      <selection activeCell="A3" sqref="A3:D3"/>
      <pageMargins left="0" right="0" top="0" bottom="0" header="0" footer="0"/>
      <printOptions horizontalCentered="1"/>
      <pageSetup scale="84" fitToHeight="6" orientation="landscape" r:id="rId5"/>
      <headerFooter alignWithMargins="0">
        <oddFooter>&amp;Lh. Other Direct Costs&amp;RPage &amp;P of &amp;N</oddFooter>
      </headerFooter>
    </customSheetView>
    <customSheetView guid="{BF352FCE-C1BE-4B84-9561-6030FEF6A15F}" scale="90" showPageBreaks="1" fitToPage="1">
      <selection activeCell="A2" sqref="A2:D2"/>
      <pageMargins left="0" right="0" top="0" bottom="0" header="0" footer="0"/>
      <printOptions horizontalCentered="1"/>
      <pageSetup scale="84" orientation="landscape" r:id="rId6"/>
      <headerFooter alignWithMargins="0">
        <oddFooter>&amp;Lh. Other Direct Costs&amp;RPage &amp;P of &amp;N</oddFooter>
      </headerFooter>
    </customSheetView>
  </customSheetViews>
  <mergeCells count="34">
    <mergeCell ref="A1:B1"/>
    <mergeCell ref="A2:E2"/>
    <mergeCell ref="A88:E89"/>
    <mergeCell ref="A3:E3"/>
    <mergeCell ref="A25:E25"/>
    <mergeCell ref="A86:B86"/>
    <mergeCell ref="A80:B80"/>
    <mergeCell ref="A66:B66"/>
    <mergeCell ref="A52:B52"/>
    <mergeCell ref="A38:B38"/>
    <mergeCell ref="A83:B83"/>
    <mergeCell ref="A84:B84"/>
    <mergeCell ref="A85:B85"/>
    <mergeCell ref="A35:B35"/>
    <mergeCell ref="A36:B36"/>
    <mergeCell ref="A37:B37"/>
    <mergeCell ref="A79:B79"/>
    <mergeCell ref="A51:B51"/>
    <mergeCell ref="A63:B63"/>
    <mergeCell ref="A64:B64"/>
    <mergeCell ref="A65:B65"/>
    <mergeCell ref="A77:B77"/>
    <mergeCell ref="A53:E53"/>
    <mergeCell ref="A67:E67"/>
    <mergeCell ref="A5:E5"/>
    <mergeCell ref="A49:B49"/>
    <mergeCell ref="A50:B50"/>
    <mergeCell ref="A39:E39"/>
    <mergeCell ref="A78:B78"/>
    <mergeCell ref="A8:E8"/>
    <mergeCell ref="A21:B21"/>
    <mergeCell ref="A22:B22"/>
    <mergeCell ref="A23:B23"/>
    <mergeCell ref="A24:B24"/>
  </mergeCells>
  <phoneticPr fontId="3" type="noConversion"/>
  <printOptions horizontalCentered="1"/>
  <pageMargins left="0.5" right="0.5" top="0.25" bottom="0.25" header="0.5" footer="0.5"/>
  <pageSetup scale="80" orientation="landscape" horizontalDpi="300" verticalDpi="300" r:id="rId7"/>
  <headerFooter alignWithMargins="0"/>
  <drawing r:id="rId8"/>
  <legacyDrawing r:id="rId9"/>
  <mc:AlternateContent xmlns:mc="http://schemas.openxmlformats.org/markup-compatibility/2006">
    <mc:Choice Requires="x14">
      <controls>
        <mc:AlternateContent xmlns:mc="http://schemas.openxmlformats.org/markup-compatibility/2006">
          <mc:Choice Requires="x14">
            <control shapeId="9217" r:id="rId10" name="Check Box 1">
              <controlPr locked="0" defaultSize="0" autoFill="0" autoLine="0" autoPict="0">
                <anchor moveWithCells="1">
                  <from>
                    <xdr:col>0</xdr:col>
                    <xdr:colOff>0</xdr:colOff>
                    <xdr:row>3</xdr:row>
                    <xdr:rowOff>146050</xdr:rowOff>
                  </from>
                  <to>
                    <xdr:col>4</xdr:col>
                    <xdr:colOff>4165600</xdr:colOff>
                    <xdr:row>4</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BE38BBA-4792-4E54-B5A9-7321616B768C}">
          <x14:formula1>
            <xm:f>'Instructions and Summary'!$A$51:$A$53</xm:f>
          </x14:formula1>
          <xm:sqref>A40:A48 A68:A76 A54:A62 A9:A20 A26:A34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Z105"/>
  <sheetViews>
    <sheetView showGridLines="0" zoomScale="80" zoomScaleNormal="80" workbookViewId="0">
      <selection activeCell="B13" sqref="B13"/>
    </sheetView>
  </sheetViews>
  <sheetFormatPr defaultColWidth="9.1796875" defaultRowHeight="12.5" x14ac:dyDescent="0.25"/>
  <cols>
    <col min="1" max="1" width="56" style="412" customWidth="1"/>
    <col min="2" max="2" width="22.7265625" style="412" customWidth="1"/>
    <col min="3" max="6" width="21.1796875" style="412" customWidth="1"/>
    <col min="7" max="7" width="24.1796875" style="412" customWidth="1"/>
    <col min="8" max="8" width="31.453125" style="412" customWidth="1"/>
    <col min="9" max="9" width="7" style="412" customWidth="1"/>
    <col min="10" max="10" width="23.81640625" style="412" hidden="1" customWidth="1"/>
    <col min="11" max="11" width="9.1796875" style="412" hidden="1" customWidth="1"/>
    <col min="12" max="12" width="6.54296875" style="412" customWidth="1"/>
    <col min="13" max="16384" width="9.1796875" style="412"/>
  </cols>
  <sheetData>
    <row r="1" spans="1:26" s="387" customFormat="1" ht="12.75" customHeight="1" x14ac:dyDescent="0.2">
      <c r="A1" s="739" t="s">
        <v>48</v>
      </c>
      <c r="B1" s="739"/>
      <c r="C1" s="739"/>
      <c r="D1" s="739"/>
      <c r="E1" s="739"/>
      <c r="F1" s="303"/>
      <c r="H1" s="817"/>
      <c r="I1" s="818"/>
      <c r="J1" s="249"/>
    </row>
    <row r="2" spans="1:26" s="389" customFormat="1" ht="18.5" thickBot="1" x14ac:dyDescent="0.3">
      <c r="A2" s="838" t="s">
        <v>214</v>
      </c>
      <c r="B2" s="838"/>
      <c r="C2" s="838"/>
      <c r="D2" s="838"/>
      <c r="E2" s="838"/>
      <c r="F2" s="838"/>
      <c r="G2" s="838"/>
      <c r="H2" s="838"/>
      <c r="I2" s="838"/>
      <c r="J2" s="250"/>
      <c r="K2" s="388"/>
      <c r="L2" s="388"/>
      <c r="M2" s="388"/>
      <c r="N2" s="388"/>
      <c r="O2" s="388"/>
      <c r="P2" s="388"/>
      <c r="Q2" s="388"/>
      <c r="R2" s="388"/>
      <c r="S2" s="388"/>
      <c r="T2" s="388"/>
      <c r="U2" s="388"/>
      <c r="V2" s="388"/>
      <c r="W2" s="388"/>
      <c r="X2" s="388"/>
      <c r="Y2" s="388"/>
      <c r="Z2" s="388"/>
    </row>
    <row r="3" spans="1:26" s="185" customFormat="1" ht="139.5" customHeight="1" thickBot="1" x14ac:dyDescent="0.3">
      <c r="A3" s="789" t="s">
        <v>412</v>
      </c>
      <c r="B3" s="790"/>
      <c r="C3" s="790"/>
      <c r="D3" s="790"/>
      <c r="E3" s="790"/>
      <c r="F3" s="790"/>
      <c r="G3" s="790"/>
      <c r="H3" s="790"/>
      <c r="I3" s="791"/>
      <c r="J3" s="390"/>
      <c r="K3" s="391"/>
      <c r="L3" s="392"/>
      <c r="M3" s="236"/>
    </row>
    <row r="4" spans="1:26" s="389" customFormat="1" ht="8.25" customHeight="1" thickBot="1" x14ac:dyDescent="0.35">
      <c r="A4" s="393"/>
      <c r="B4" s="393"/>
      <c r="C4" s="393"/>
      <c r="D4" s="393"/>
      <c r="E4" s="393"/>
      <c r="F4" s="393"/>
      <c r="G4" s="394"/>
      <c r="H4" s="393"/>
      <c r="I4" s="393"/>
      <c r="J4" s="393"/>
      <c r="K4" s="393"/>
      <c r="L4" s="388"/>
      <c r="M4" s="388"/>
      <c r="N4" s="388"/>
      <c r="O4" s="388"/>
      <c r="P4" s="388"/>
      <c r="Q4" s="388"/>
      <c r="R4" s="388"/>
      <c r="S4" s="388"/>
      <c r="T4" s="388"/>
      <c r="U4" s="388"/>
      <c r="V4" s="388"/>
      <c r="W4" s="388"/>
      <c r="X4" s="388"/>
      <c r="Y4" s="388"/>
      <c r="Z4" s="388"/>
    </row>
    <row r="5" spans="1:26" s="389" customFormat="1" ht="14.5" thickBot="1" x14ac:dyDescent="0.35">
      <c r="A5" s="798" t="s">
        <v>215</v>
      </c>
      <c r="B5" s="799"/>
      <c r="C5" s="799"/>
      <c r="D5" s="799"/>
      <c r="E5" s="799"/>
      <c r="F5" s="799"/>
      <c r="G5" s="799"/>
      <c r="H5" s="799"/>
      <c r="I5" s="800"/>
      <c r="J5" s="394"/>
      <c r="K5" s="394"/>
      <c r="L5" s="388"/>
      <c r="M5" s="388"/>
      <c r="N5" s="388"/>
      <c r="O5" s="388"/>
      <c r="P5" s="388"/>
      <c r="Q5" s="388"/>
      <c r="R5" s="388"/>
      <c r="S5" s="388"/>
      <c r="T5" s="388"/>
      <c r="U5" s="388"/>
      <c r="V5" s="388"/>
      <c r="W5" s="388"/>
      <c r="X5" s="388"/>
      <c r="Y5" s="388"/>
      <c r="Z5" s="388"/>
    </row>
    <row r="6" spans="1:26" s="389" customFormat="1" ht="14" x14ac:dyDescent="0.3">
      <c r="A6" s="395"/>
      <c r="B6" s="396" t="s">
        <v>10</v>
      </c>
      <c r="C6" s="396" t="s">
        <v>14</v>
      </c>
      <c r="D6" s="396" t="s">
        <v>17</v>
      </c>
      <c r="E6" s="396" t="s">
        <v>19</v>
      </c>
      <c r="F6" s="396" t="s">
        <v>21</v>
      </c>
      <c r="G6" s="396" t="s">
        <v>23</v>
      </c>
      <c r="H6" s="801" t="s">
        <v>216</v>
      </c>
      <c r="I6" s="802"/>
      <c r="J6" s="394"/>
      <c r="K6" s="394"/>
      <c r="L6" s="388"/>
      <c r="M6" s="388"/>
      <c r="N6" s="388"/>
      <c r="O6" s="388"/>
      <c r="P6" s="388"/>
      <c r="Q6" s="388"/>
      <c r="R6" s="388"/>
      <c r="S6" s="388"/>
      <c r="T6" s="388"/>
      <c r="U6" s="388"/>
      <c r="V6" s="388"/>
      <c r="W6" s="388"/>
      <c r="X6" s="388"/>
      <c r="Y6" s="388"/>
      <c r="Z6" s="388"/>
    </row>
    <row r="7" spans="1:26" s="389" customFormat="1" ht="14.25" customHeight="1" x14ac:dyDescent="0.3">
      <c r="A7" s="397" t="s">
        <v>217</v>
      </c>
      <c r="B7" s="602"/>
      <c r="C7" s="398"/>
      <c r="D7" s="398"/>
      <c r="E7" s="398"/>
      <c r="F7" s="398"/>
      <c r="G7" s="136"/>
      <c r="H7" s="803"/>
      <c r="I7" s="804"/>
      <c r="J7" s="399"/>
      <c r="K7" s="400"/>
      <c r="L7" s="388"/>
      <c r="M7" s="388"/>
      <c r="N7" s="388"/>
      <c r="O7" s="388"/>
      <c r="P7" s="388"/>
      <c r="Q7" s="388"/>
      <c r="R7" s="388"/>
      <c r="S7" s="388"/>
      <c r="T7" s="388"/>
      <c r="U7" s="388"/>
      <c r="V7" s="388"/>
      <c r="W7" s="388"/>
      <c r="X7" s="388"/>
      <c r="Y7" s="388"/>
      <c r="Z7" s="388"/>
    </row>
    <row r="8" spans="1:26" s="389" customFormat="1" ht="14.5" x14ac:dyDescent="0.35">
      <c r="A8" s="413" t="s">
        <v>218</v>
      </c>
      <c r="B8" s="50">
        <v>0</v>
      </c>
      <c r="C8" s="50">
        <v>0</v>
      </c>
      <c r="D8" s="50">
        <v>0</v>
      </c>
      <c r="E8" s="50">
        <v>0</v>
      </c>
      <c r="F8" s="50">
        <v>0</v>
      </c>
      <c r="G8" s="113"/>
      <c r="H8" s="805" t="s">
        <v>219</v>
      </c>
      <c r="I8" s="806"/>
      <c r="J8" s="401"/>
      <c r="K8" s="402"/>
      <c r="L8" s="388"/>
      <c r="M8" s="388"/>
      <c r="N8" s="388"/>
      <c r="O8" s="388"/>
      <c r="P8" s="388"/>
      <c r="Q8" s="388"/>
      <c r="R8" s="388"/>
      <c r="S8" s="388"/>
      <c r="T8" s="388"/>
      <c r="U8" s="388"/>
      <c r="V8" s="388"/>
      <c r="W8" s="388"/>
      <c r="X8" s="388"/>
      <c r="Y8" s="388"/>
      <c r="Z8" s="388"/>
    </row>
    <row r="9" spans="1:26" s="389" customFormat="1" ht="14.5" x14ac:dyDescent="0.35">
      <c r="A9" s="413" t="s">
        <v>220</v>
      </c>
      <c r="B9" s="50">
        <v>0</v>
      </c>
      <c r="C9" s="50">
        <v>0</v>
      </c>
      <c r="D9" s="50">
        <v>0</v>
      </c>
      <c r="E9" s="50">
        <v>0</v>
      </c>
      <c r="F9" s="50">
        <v>0</v>
      </c>
      <c r="G9" s="114"/>
      <c r="H9" s="805" t="s">
        <v>221</v>
      </c>
      <c r="I9" s="807"/>
      <c r="J9" s="401"/>
      <c r="K9" s="402"/>
      <c r="L9" s="388"/>
      <c r="M9" s="388"/>
      <c r="N9" s="388"/>
      <c r="O9" s="388"/>
      <c r="P9" s="388"/>
      <c r="Q9" s="388"/>
      <c r="R9" s="388"/>
      <c r="S9" s="388"/>
      <c r="T9" s="388"/>
      <c r="U9" s="388"/>
      <c r="V9" s="388"/>
      <c r="W9" s="388"/>
      <c r="X9" s="388"/>
      <c r="Y9" s="388"/>
      <c r="Z9" s="388"/>
    </row>
    <row r="10" spans="1:26" s="389" customFormat="1" ht="14.15" customHeight="1" x14ac:dyDescent="0.3">
      <c r="A10" s="413" t="s">
        <v>222</v>
      </c>
      <c r="B10" s="50">
        <v>0</v>
      </c>
      <c r="C10" s="50">
        <v>0</v>
      </c>
      <c r="D10" s="50">
        <v>0</v>
      </c>
      <c r="E10" s="50">
        <v>0</v>
      </c>
      <c r="F10" s="50">
        <v>0</v>
      </c>
      <c r="G10" s="115"/>
      <c r="H10" s="826"/>
      <c r="I10" s="827"/>
      <c r="J10" s="254"/>
      <c r="K10" s="388"/>
      <c r="L10" s="388"/>
      <c r="M10" s="388"/>
      <c r="N10" s="388"/>
      <c r="O10" s="388"/>
      <c r="P10" s="388"/>
      <c r="Q10" s="388"/>
      <c r="R10" s="388"/>
      <c r="S10" s="388"/>
      <c r="T10" s="388"/>
      <c r="U10" s="388"/>
      <c r="V10" s="388"/>
      <c r="W10" s="388"/>
      <c r="X10" s="388"/>
      <c r="Y10" s="388"/>
      <c r="Z10" s="388"/>
    </row>
    <row r="11" spans="1:26" s="389" customFormat="1" ht="14" x14ac:dyDescent="0.3">
      <c r="A11" s="413" t="s">
        <v>223</v>
      </c>
      <c r="B11" s="50">
        <v>0</v>
      </c>
      <c r="C11" s="50">
        <v>0</v>
      </c>
      <c r="D11" s="50">
        <v>0</v>
      </c>
      <c r="E11" s="50">
        <v>0</v>
      </c>
      <c r="F11" s="50">
        <v>0</v>
      </c>
      <c r="G11" s="116"/>
      <c r="H11" s="826"/>
      <c r="I11" s="827"/>
      <c r="J11" s="254"/>
      <c r="K11" s="388"/>
      <c r="L11" s="388"/>
      <c r="M11" s="388"/>
      <c r="N11" s="388"/>
      <c r="O11" s="388"/>
      <c r="P11" s="388"/>
      <c r="Q11" s="388"/>
      <c r="R11" s="388"/>
      <c r="S11" s="388"/>
      <c r="T11" s="388"/>
      <c r="U11" s="388"/>
      <c r="V11" s="388"/>
      <c r="W11" s="388"/>
      <c r="X11" s="388"/>
      <c r="Y11" s="388"/>
      <c r="Z11" s="388"/>
    </row>
    <row r="12" spans="1:26" s="389" customFormat="1" ht="15" customHeight="1" x14ac:dyDescent="0.3">
      <c r="A12" s="397" t="s">
        <v>224</v>
      </c>
      <c r="B12" s="602"/>
      <c r="C12" s="117"/>
      <c r="D12" s="117"/>
      <c r="E12" s="117"/>
      <c r="F12" s="117"/>
      <c r="G12" s="137"/>
      <c r="H12" s="810"/>
      <c r="I12" s="811"/>
      <c r="J12" s="254"/>
      <c r="K12" s="388"/>
      <c r="L12" s="388"/>
      <c r="M12" s="388"/>
      <c r="N12" s="388"/>
      <c r="O12" s="388"/>
      <c r="P12" s="388"/>
      <c r="Q12" s="388"/>
      <c r="R12" s="388"/>
      <c r="S12" s="388"/>
      <c r="T12" s="388"/>
      <c r="U12" s="388"/>
      <c r="V12" s="388"/>
      <c r="W12" s="388"/>
      <c r="X12" s="388"/>
      <c r="Y12" s="388"/>
      <c r="Z12" s="388"/>
    </row>
    <row r="13" spans="1:26" s="389" customFormat="1" ht="15" customHeight="1" x14ac:dyDescent="0.3">
      <c r="A13" s="413" t="s">
        <v>225</v>
      </c>
      <c r="B13" s="512"/>
      <c r="C13" s="512"/>
      <c r="D13" s="512"/>
      <c r="E13" s="512"/>
      <c r="F13" s="512"/>
      <c r="G13" s="513">
        <f>SUM(B13:F13)</f>
        <v>0</v>
      </c>
      <c r="H13" s="812"/>
      <c r="I13" s="813"/>
      <c r="J13" s="254"/>
      <c r="K13" s="388"/>
      <c r="L13" s="388"/>
      <c r="M13" s="388"/>
      <c r="N13" s="388"/>
      <c r="O13" s="388"/>
      <c r="P13" s="388"/>
      <c r="Q13" s="388"/>
      <c r="R13" s="388"/>
      <c r="S13" s="388"/>
      <c r="T13" s="388"/>
      <c r="U13" s="388"/>
      <c r="V13" s="388"/>
      <c r="W13" s="388"/>
      <c r="X13" s="388"/>
      <c r="Y13" s="388"/>
      <c r="Z13" s="388"/>
    </row>
    <row r="14" spans="1:26" s="389" customFormat="1" ht="15" customHeight="1" x14ac:dyDescent="0.3">
      <c r="A14" s="413" t="s">
        <v>226</v>
      </c>
      <c r="B14" s="512"/>
      <c r="C14" s="512"/>
      <c r="D14" s="512"/>
      <c r="E14" s="512"/>
      <c r="F14" s="512"/>
      <c r="G14" s="513">
        <f>SUM(B14:F14)</f>
        <v>0</v>
      </c>
      <c r="H14" s="812"/>
      <c r="I14" s="813"/>
      <c r="J14" s="254"/>
      <c r="K14" s="388"/>
      <c r="L14" s="388"/>
      <c r="M14" s="388"/>
      <c r="N14" s="388"/>
      <c r="O14" s="388"/>
      <c r="P14" s="388"/>
      <c r="Q14" s="388"/>
      <c r="R14" s="388"/>
      <c r="S14" s="388"/>
      <c r="T14" s="388"/>
      <c r="U14" s="388"/>
      <c r="V14" s="388"/>
      <c r="W14" s="388"/>
      <c r="X14" s="388"/>
      <c r="Y14" s="388"/>
      <c r="Z14" s="388"/>
    </row>
    <row r="15" spans="1:26" s="389" customFormat="1" ht="15" customHeight="1" x14ac:dyDescent="0.3">
      <c r="A15" s="413" t="s">
        <v>227</v>
      </c>
      <c r="B15" s="512"/>
      <c r="C15" s="512"/>
      <c r="D15" s="512"/>
      <c r="E15" s="512"/>
      <c r="F15" s="512"/>
      <c r="G15" s="513">
        <f>SUM(B15:F15)</f>
        <v>0</v>
      </c>
      <c r="H15" s="814"/>
      <c r="I15" s="813"/>
      <c r="J15" s="254"/>
      <c r="K15" s="388"/>
      <c r="L15" s="388"/>
      <c r="M15" s="388"/>
      <c r="N15" s="388"/>
      <c r="O15" s="388"/>
      <c r="P15" s="388"/>
      <c r="Q15" s="388"/>
      <c r="R15" s="388"/>
      <c r="S15" s="388"/>
      <c r="T15" s="388"/>
      <c r="U15" s="388"/>
      <c r="V15" s="388"/>
      <c r="W15" s="388"/>
      <c r="X15" s="388"/>
      <c r="Y15" s="388"/>
      <c r="Z15" s="388"/>
    </row>
    <row r="16" spans="1:26" s="389" customFormat="1" ht="15" customHeight="1" thickBot="1" x14ac:dyDescent="0.35">
      <c r="A16" s="414" t="s">
        <v>228</v>
      </c>
      <c r="B16" s="514"/>
      <c r="C16" s="514"/>
      <c r="D16" s="514"/>
      <c r="E16" s="514"/>
      <c r="F16" s="514"/>
      <c r="G16" s="515">
        <f>SUM(B16:F16)</f>
        <v>0</v>
      </c>
      <c r="H16" s="819"/>
      <c r="I16" s="820"/>
      <c r="J16" s="254"/>
      <c r="K16" s="388"/>
      <c r="L16" s="388"/>
      <c r="M16" s="388"/>
      <c r="N16" s="388"/>
      <c r="O16" s="388"/>
      <c r="P16" s="388"/>
      <c r="Q16" s="388"/>
      <c r="R16" s="388"/>
      <c r="S16" s="388"/>
      <c r="T16" s="388"/>
      <c r="U16" s="388"/>
      <c r="V16" s="388"/>
      <c r="W16" s="388"/>
      <c r="X16" s="388"/>
      <c r="Y16" s="388"/>
      <c r="Z16" s="388"/>
    </row>
    <row r="17" spans="1:26" s="389" customFormat="1" ht="15" customHeight="1" thickBot="1" x14ac:dyDescent="0.35">
      <c r="A17" s="403"/>
      <c r="B17" s="405"/>
      <c r="C17" s="118"/>
      <c r="D17" s="118"/>
      <c r="E17" s="118"/>
      <c r="F17" s="118"/>
      <c r="G17" s="119"/>
      <c r="H17" s="119"/>
      <c r="I17" s="404"/>
      <c r="J17" s="254"/>
      <c r="K17" s="388"/>
      <c r="L17" s="388"/>
      <c r="M17" s="388"/>
      <c r="N17" s="388"/>
      <c r="O17" s="388"/>
      <c r="P17" s="388"/>
      <c r="Q17" s="388"/>
      <c r="R17" s="388"/>
      <c r="S17" s="388"/>
      <c r="T17" s="388"/>
      <c r="U17" s="388"/>
      <c r="V17" s="388"/>
      <c r="W17" s="388"/>
      <c r="X17" s="388"/>
      <c r="Y17" s="388"/>
      <c r="Z17" s="388"/>
    </row>
    <row r="18" spans="1:26" s="389" customFormat="1" ht="15" customHeight="1" thickBot="1" x14ac:dyDescent="0.3">
      <c r="A18" s="798" t="s">
        <v>229</v>
      </c>
      <c r="B18" s="799"/>
      <c r="C18" s="799"/>
      <c r="D18" s="799"/>
      <c r="E18" s="799"/>
      <c r="F18" s="799"/>
      <c r="G18" s="799"/>
      <c r="H18" s="799"/>
      <c r="I18" s="800"/>
      <c r="J18" s="254"/>
      <c r="K18" s="388"/>
      <c r="L18" s="388"/>
      <c r="M18" s="388"/>
      <c r="N18" s="388"/>
      <c r="O18" s="388"/>
      <c r="P18" s="388"/>
      <c r="Q18" s="388"/>
      <c r="R18" s="388"/>
      <c r="S18" s="388"/>
      <c r="T18" s="388"/>
      <c r="U18" s="388"/>
      <c r="V18" s="388"/>
      <c r="W18" s="388"/>
      <c r="X18" s="388"/>
      <c r="Y18" s="388"/>
      <c r="Z18" s="388"/>
    </row>
    <row r="19" spans="1:26" s="389" customFormat="1" ht="15" customHeight="1" x14ac:dyDescent="0.25">
      <c r="A19" s="395"/>
      <c r="B19" s="396" t="s">
        <v>10</v>
      </c>
      <c r="C19" s="396" t="s">
        <v>14</v>
      </c>
      <c r="D19" s="396" t="s">
        <v>17</v>
      </c>
      <c r="E19" s="396" t="s">
        <v>19</v>
      </c>
      <c r="F19" s="396" t="s">
        <v>21</v>
      </c>
      <c r="G19" s="396" t="s">
        <v>23</v>
      </c>
      <c r="H19" s="801" t="s">
        <v>216</v>
      </c>
      <c r="I19" s="802"/>
      <c r="J19" s="254"/>
      <c r="K19" s="388"/>
      <c r="L19" s="388"/>
      <c r="M19" s="388"/>
      <c r="N19" s="388"/>
      <c r="O19" s="388"/>
      <c r="P19" s="388"/>
      <c r="Q19" s="388"/>
      <c r="R19" s="388"/>
      <c r="S19" s="388"/>
      <c r="T19" s="388"/>
      <c r="U19" s="388"/>
      <c r="V19" s="388"/>
      <c r="W19" s="388"/>
      <c r="X19" s="388"/>
      <c r="Y19" s="388"/>
      <c r="Z19" s="388"/>
    </row>
    <row r="20" spans="1:26" s="389" customFormat="1" ht="15" customHeight="1" x14ac:dyDescent="0.3">
      <c r="A20" s="397" t="s">
        <v>217</v>
      </c>
      <c r="B20" s="602"/>
      <c r="C20" s="398"/>
      <c r="D20" s="398"/>
      <c r="E20" s="398"/>
      <c r="F20" s="398"/>
      <c r="G20" s="136"/>
      <c r="H20" s="803"/>
      <c r="I20" s="804"/>
      <c r="J20" s="254"/>
      <c r="K20" s="388"/>
      <c r="L20" s="388"/>
      <c r="M20" s="388"/>
      <c r="N20" s="388"/>
      <c r="O20" s="388"/>
      <c r="P20" s="388"/>
      <c r="Q20" s="388"/>
      <c r="R20" s="388"/>
      <c r="S20" s="388"/>
      <c r="T20" s="388"/>
      <c r="U20" s="388"/>
      <c r="V20" s="388"/>
      <c r="W20" s="388"/>
      <c r="X20" s="388"/>
      <c r="Y20" s="388"/>
      <c r="Z20" s="388"/>
    </row>
    <row r="21" spans="1:26" s="389" customFormat="1" ht="15" customHeight="1" x14ac:dyDescent="0.35">
      <c r="A21" s="413" t="s">
        <v>218</v>
      </c>
      <c r="B21" s="50">
        <v>0</v>
      </c>
      <c r="C21" s="50">
        <v>0</v>
      </c>
      <c r="D21" s="50">
        <v>0</v>
      </c>
      <c r="E21" s="50">
        <v>0</v>
      </c>
      <c r="F21" s="50">
        <v>0</v>
      </c>
      <c r="G21" s="113"/>
      <c r="H21" s="805" t="s">
        <v>219</v>
      </c>
      <c r="I21" s="806"/>
      <c r="J21" s="254"/>
      <c r="K21" s="388"/>
      <c r="L21" s="388"/>
      <c r="M21" s="388"/>
      <c r="N21" s="388"/>
      <c r="O21" s="388"/>
      <c r="P21" s="388"/>
      <c r="Q21" s="388"/>
      <c r="R21" s="388"/>
      <c r="S21" s="388"/>
      <c r="T21" s="388"/>
      <c r="U21" s="388"/>
      <c r="V21" s="388"/>
      <c r="W21" s="388"/>
      <c r="X21" s="388"/>
      <c r="Y21" s="388"/>
      <c r="Z21" s="388"/>
    </row>
    <row r="22" spans="1:26" s="389" customFormat="1" ht="15" customHeight="1" x14ac:dyDescent="0.35">
      <c r="A22" s="413" t="s">
        <v>220</v>
      </c>
      <c r="B22" s="50">
        <v>0</v>
      </c>
      <c r="C22" s="50">
        <v>0</v>
      </c>
      <c r="D22" s="50">
        <v>0</v>
      </c>
      <c r="E22" s="50">
        <v>0</v>
      </c>
      <c r="F22" s="50">
        <v>0</v>
      </c>
      <c r="G22" s="114"/>
      <c r="H22" s="805" t="s">
        <v>221</v>
      </c>
      <c r="I22" s="807"/>
      <c r="J22" s="254"/>
      <c r="K22" s="388"/>
      <c r="L22" s="388"/>
      <c r="M22" s="388"/>
      <c r="N22" s="388"/>
      <c r="O22" s="388"/>
      <c r="P22" s="388"/>
      <c r="Q22" s="388"/>
      <c r="R22" s="388"/>
      <c r="S22" s="388"/>
      <c r="T22" s="388"/>
      <c r="U22" s="388"/>
      <c r="V22" s="388"/>
      <c r="W22" s="388"/>
      <c r="X22" s="388"/>
      <c r="Y22" s="388"/>
      <c r="Z22" s="388"/>
    </row>
    <row r="23" spans="1:26" s="389" customFormat="1" ht="15" customHeight="1" x14ac:dyDescent="0.3">
      <c r="A23" s="413" t="s">
        <v>222</v>
      </c>
      <c r="B23" s="50">
        <v>0</v>
      </c>
      <c r="C23" s="50">
        <v>0</v>
      </c>
      <c r="D23" s="50">
        <v>0</v>
      </c>
      <c r="E23" s="50">
        <v>0</v>
      </c>
      <c r="F23" s="50">
        <v>0</v>
      </c>
      <c r="G23" s="115"/>
      <c r="H23" s="808"/>
      <c r="I23" s="809"/>
      <c r="J23" s="254"/>
      <c r="K23" s="388"/>
      <c r="L23" s="388"/>
      <c r="M23" s="388"/>
      <c r="N23" s="388"/>
      <c r="O23" s="388"/>
      <c r="P23" s="388"/>
      <c r="Q23" s="388"/>
      <c r="R23" s="388"/>
      <c r="S23" s="388"/>
      <c r="T23" s="388"/>
      <c r="U23" s="388"/>
      <c r="V23" s="388"/>
      <c r="W23" s="388"/>
      <c r="X23" s="388"/>
      <c r="Y23" s="388"/>
      <c r="Z23" s="388"/>
    </row>
    <row r="24" spans="1:26" s="389" customFormat="1" ht="15" customHeight="1" x14ac:dyDescent="0.3">
      <c r="A24" s="413" t="s">
        <v>223</v>
      </c>
      <c r="B24" s="50">
        <v>0</v>
      </c>
      <c r="C24" s="50">
        <v>0</v>
      </c>
      <c r="D24" s="50">
        <v>0</v>
      </c>
      <c r="E24" s="50">
        <v>0</v>
      </c>
      <c r="F24" s="50">
        <v>0</v>
      </c>
      <c r="G24" s="116"/>
      <c r="H24" s="808"/>
      <c r="I24" s="809"/>
      <c r="J24" s="254"/>
      <c r="K24" s="388"/>
      <c r="L24" s="388"/>
      <c r="M24" s="388"/>
      <c r="N24" s="388"/>
      <c r="O24" s="388"/>
      <c r="P24" s="388"/>
      <c r="Q24" s="388"/>
      <c r="R24" s="388"/>
      <c r="S24" s="388"/>
      <c r="T24" s="388"/>
      <c r="U24" s="388"/>
      <c r="V24" s="388"/>
      <c r="W24" s="388"/>
      <c r="X24" s="388"/>
      <c r="Y24" s="388"/>
      <c r="Z24" s="388"/>
    </row>
    <row r="25" spans="1:26" s="389" customFormat="1" ht="15" customHeight="1" x14ac:dyDescent="0.3">
      <c r="A25" s="397" t="s">
        <v>224</v>
      </c>
      <c r="B25" s="602"/>
      <c r="C25" s="117"/>
      <c r="D25" s="117"/>
      <c r="E25" s="117"/>
      <c r="F25" s="117"/>
      <c r="G25" s="137"/>
      <c r="H25" s="810"/>
      <c r="I25" s="811"/>
      <c r="J25" s="254"/>
      <c r="K25" s="388"/>
      <c r="L25" s="388"/>
      <c r="M25" s="388"/>
      <c r="N25" s="388"/>
      <c r="O25" s="388"/>
      <c r="P25" s="388"/>
      <c r="Q25" s="388"/>
      <c r="R25" s="388"/>
      <c r="S25" s="388"/>
      <c r="T25" s="388"/>
      <c r="U25" s="388"/>
      <c r="V25" s="388"/>
      <c r="W25" s="388"/>
      <c r="X25" s="388"/>
      <c r="Y25" s="388"/>
      <c r="Z25" s="388"/>
    </row>
    <row r="26" spans="1:26" s="389" customFormat="1" ht="15" customHeight="1" x14ac:dyDescent="0.3">
      <c r="A26" s="413" t="s">
        <v>225</v>
      </c>
      <c r="B26" s="512"/>
      <c r="C26" s="512"/>
      <c r="D26" s="512"/>
      <c r="E26" s="512"/>
      <c r="F26" s="512"/>
      <c r="G26" s="513">
        <f>SUM(B26:F26)</f>
        <v>0</v>
      </c>
      <c r="H26" s="812"/>
      <c r="I26" s="813"/>
      <c r="J26" s="254"/>
      <c r="K26" s="388"/>
      <c r="L26" s="388"/>
      <c r="M26" s="388"/>
      <c r="N26" s="388"/>
      <c r="O26" s="388"/>
      <c r="P26" s="388"/>
      <c r="Q26" s="388"/>
      <c r="R26" s="388"/>
      <c r="S26" s="388"/>
      <c r="T26" s="388"/>
      <c r="U26" s="388"/>
      <c r="V26" s="388"/>
      <c r="W26" s="388"/>
      <c r="X26" s="388"/>
      <c r="Y26" s="388"/>
      <c r="Z26" s="388"/>
    </row>
    <row r="27" spans="1:26" s="389" customFormat="1" ht="15" customHeight="1" x14ac:dyDescent="0.3">
      <c r="A27" s="413" t="s">
        <v>226</v>
      </c>
      <c r="B27" s="512"/>
      <c r="C27" s="512"/>
      <c r="D27" s="512"/>
      <c r="E27" s="512"/>
      <c r="F27" s="512"/>
      <c r="G27" s="513">
        <f>SUM(B27:F27)</f>
        <v>0</v>
      </c>
      <c r="H27" s="812"/>
      <c r="I27" s="813"/>
      <c r="J27" s="254"/>
      <c r="K27" s="388"/>
      <c r="L27" s="388"/>
      <c r="M27" s="388"/>
      <c r="N27" s="388"/>
      <c r="O27" s="388"/>
      <c r="P27" s="388"/>
      <c r="Q27" s="388"/>
      <c r="R27" s="388"/>
      <c r="S27" s="388"/>
      <c r="T27" s="388"/>
      <c r="U27" s="388"/>
      <c r="V27" s="388"/>
      <c r="W27" s="388"/>
      <c r="X27" s="388"/>
      <c r="Y27" s="388"/>
      <c r="Z27" s="388"/>
    </row>
    <row r="28" spans="1:26" s="389" customFormat="1" ht="15" customHeight="1" x14ac:dyDescent="0.3">
      <c r="A28" s="413" t="s">
        <v>227</v>
      </c>
      <c r="B28" s="512"/>
      <c r="C28" s="512"/>
      <c r="D28" s="512"/>
      <c r="E28" s="512"/>
      <c r="F28" s="512"/>
      <c r="G28" s="513">
        <f>SUM(B28:F28)</f>
        <v>0</v>
      </c>
      <c r="H28" s="814"/>
      <c r="I28" s="813"/>
      <c r="J28" s="254"/>
      <c r="K28" s="388"/>
      <c r="L28" s="388"/>
      <c r="M28" s="388"/>
      <c r="N28" s="388"/>
      <c r="O28" s="388"/>
      <c r="P28" s="388"/>
      <c r="Q28" s="388"/>
      <c r="R28" s="388"/>
      <c r="S28" s="388"/>
      <c r="T28" s="388"/>
      <c r="U28" s="388"/>
      <c r="V28" s="388"/>
      <c r="W28" s="388"/>
      <c r="X28" s="388"/>
      <c r="Y28" s="388"/>
      <c r="Z28" s="388"/>
    </row>
    <row r="29" spans="1:26" s="389" customFormat="1" ht="15" customHeight="1" thickBot="1" x14ac:dyDescent="0.35">
      <c r="A29" s="414" t="s">
        <v>228</v>
      </c>
      <c r="B29" s="514"/>
      <c r="C29" s="514"/>
      <c r="D29" s="514"/>
      <c r="E29" s="514"/>
      <c r="F29" s="514"/>
      <c r="G29" s="513">
        <f>SUM(B29:F29)</f>
        <v>0</v>
      </c>
      <c r="H29" s="819"/>
      <c r="I29" s="820"/>
      <c r="J29" s="254"/>
      <c r="K29" s="388"/>
      <c r="L29" s="388"/>
      <c r="M29" s="388"/>
      <c r="N29" s="388"/>
      <c r="O29" s="388"/>
      <c r="P29" s="388"/>
      <c r="Q29" s="388"/>
      <c r="R29" s="388"/>
      <c r="S29" s="388"/>
      <c r="T29" s="388"/>
      <c r="U29" s="388"/>
      <c r="V29" s="388"/>
      <c r="W29" s="388"/>
      <c r="X29" s="388"/>
      <c r="Y29" s="388"/>
      <c r="Z29" s="388"/>
    </row>
    <row r="30" spans="1:26" s="389" customFormat="1" ht="10.4" customHeight="1" x14ac:dyDescent="0.3">
      <c r="A30" s="405"/>
      <c r="B30" s="405"/>
      <c r="C30" s="118"/>
      <c r="D30" s="118"/>
      <c r="E30" s="118"/>
      <c r="F30" s="118"/>
      <c r="G30" s="119"/>
      <c r="H30" s="119"/>
      <c r="I30" s="406"/>
      <c r="J30" s="254"/>
      <c r="K30" s="388"/>
      <c r="L30" s="388"/>
      <c r="M30" s="388"/>
      <c r="N30" s="388"/>
      <c r="O30" s="388"/>
      <c r="P30" s="388"/>
      <c r="Q30" s="388"/>
      <c r="R30" s="388"/>
      <c r="S30" s="388"/>
      <c r="T30" s="388"/>
      <c r="U30" s="388"/>
      <c r="V30" s="388"/>
      <c r="W30" s="388"/>
      <c r="X30" s="388"/>
      <c r="Y30" s="388"/>
      <c r="Z30" s="388"/>
    </row>
    <row r="31" spans="1:26" s="389" customFormat="1" ht="15" customHeight="1" thickBot="1" x14ac:dyDescent="0.35">
      <c r="A31" s="405"/>
      <c r="B31" s="405"/>
      <c r="C31" s="118"/>
      <c r="D31" s="118"/>
      <c r="E31" s="118"/>
      <c r="F31" s="118"/>
      <c r="G31" s="119"/>
      <c r="H31" s="119"/>
      <c r="I31" s="406"/>
      <c r="J31" s="254"/>
      <c r="K31" s="388"/>
      <c r="L31" s="388"/>
      <c r="M31" s="388"/>
      <c r="N31" s="388"/>
      <c r="O31" s="388"/>
      <c r="P31" s="388"/>
      <c r="Q31" s="388"/>
      <c r="R31" s="388"/>
      <c r="S31" s="388"/>
      <c r="T31" s="388"/>
      <c r="U31" s="388"/>
      <c r="V31" s="388"/>
      <c r="W31" s="388"/>
      <c r="X31" s="388"/>
      <c r="Y31" s="388"/>
      <c r="Z31" s="388"/>
    </row>
    <row r="32" spans="1:26" s="389" customFormat="1" ht="15" customHeight="1" x14ac:dyDescent="0.3">
      <c r="A32" s="407" t="s">
        <v>230</v>
      </c>
      <c r="B32" s="516">
        <f t="shared" ref="B32:G32" si="0">SUM(B13:B16)</f>
        <v>0</v>
      </c>
      <c r="C32" s="516">
        <f t="shared" si="0"/>
        <v>0</v>
      </c>
      <c r="D32" s="516">
        <f t="shared" si="0"/>
        <v>0</v>
      </c>
      <c r="E32" s="516">
        <f t="shared" si="0"/>
        <v>0</v>
      </c>
      <c r="F32" s="517">
        <f t="shared" si="0"/>
        <v>0</v>
      </c>
      <c r="G32" s="518">
        <f t="shared" si="0"/>
        <v>0</v>
      </c>
      <c r="H32" s="815"/>
      <c r="I32" s="816"/>
      <c r="J32" s="254"/>
      <c r="K32" s="388"/>
      <c r="L32" s="388"/>
      <c r="M32" s="388"/>
      <c r="N32" s="388"/>
      <c r="O32" s="388"/>
      <c r="P32" s="388"/>
      <c r="Q32" s="388"/>
      <c r="R32" s="388"/>
      <c r="S32" s="388"/>
      <c r="T32" s="388"/>
      <c r="U32" s="388"/>
      <c r="V32" s="388"/>
      <c r="W32" s="388"/>
      <c r="X32" s="388"/>
      <c r="Y32" s="388"/>
      <c r="Z32" s="388"/>
    </row>
    <row r="33" spans="1:26" s="389" customFormat="1" ht="15" customHeight="1" thickBot="1" x14ac:dyDescent="0.35">
      <c r="A33" s="408" t="s">
        <v>231</v>
      </c>
      <c r="B33" s="519">
        <f t="shared" ref="B33:G33" si="1">SUM(B26:B29)</f>
        <v>0</v>
      </c>
      <c r="C33" s="519">
        <f t="shared" si="1"/>
        <v>0</v>
      </c>
      <c r="D33" s="519">
        <f t="shared" si="1"/>
        <v>0</v>
      </c>
      <c r="E33" s="519">
        <f t="shared" si="1"/>
        <v>0</v>
      </c>
      <c r="F33" s="520">
        <f t="shared" si="1"/>
        <v>0</v>
      </c>
      <c r="G33" s="521">
        <f t="shared" si="1"/>
        <v>0</v>
      </c>
      <c r="H33" s="796"/>
      <c r="I33" s="797"/>
      <c r="J33" s="254"/>
      <c r="K33" s="388"/>
      <c r="L33" s="388"/>
      <c r="M33" s="388"/>
      <c r="N33" s="388"/>
      <c r="O33" s="388"/>
      <c r="P33" s="388"/>
      <c r="Q33" s="388"/>
      <c r="R33" s="388"/>
      <c r="S33" s="388"/>
      <c r="T33" s="388"/>
      <c r="U33" s="388"/>
      <c r="V33" s="388"/>
      <c r="W33" s="388"/>
      <c r="X33" s="388"/>
      <c r="Y33" s="388"/>
      <c r="Z33" s="388"/>
    </row>
    <row r="34" spans="1:26" s="389" customFormat="1" ht="15" customHeight="1" thickBot="1" x14ac:dyDescent="0.35">
      <c r="A34" s="409" t="s">
        <v>232</v>
      </c>
      <c r="B34" s="522">
        <f t="shared" ref="B34:G34" si="2">SUM(B32:B33)</f>
        <v>0</v>
      </c>
      <c r="C34" s="522">
        <f t="shared" si="2"/>
        <v>0</v>
      </c>
      <c r="D34" s="522">
        <f t="shared" si="2"/>
        <v>0</v>
      </c>
      <c r="E34" s="522">
        <f t="shared" si="2"/>
        <v>0</v>
      </c>
      <c r="F34" s="523">
        <f t="shared" si="2"/>
        <v>0</v>
      </c>
      <c r="G34" s="524">
        <f t="shared" si="2"/>
        <v>0</v>
      </c>
      <c r="H34" s="836"/>
      <c r="I34" s="837"/>
      <c r="J34" s="254"/>
      <c r="K34" s="388"/>
      <c r="L34" s="388"/>
      <c r="M34" s="388"/>
      <c r="N34" s="388"/>
      <c r="O34" s="388"/>
      <c r="P34" s="388"/>
      <c r="Q34" s="388"/>
      <c r="R34" s="388"/>
      <c r="S34" s="388"/>
      <c r="T34" s="388"/>
      <c r="U34" s="388"/>
      <c r="V34" s="388"/>
      <c r="W34" s="388"/>
      <c r="X34" s="388"/>
      <c r="Y34" s="388"/>
      <c r="Z34" s="388"/>
    </row>
    <row r="35" spans="1:26" s="389" customFormat="1" ht="19.399999999999999" customHeight="1" thickBot="1" x14ac:dyDescent="0.35">
      <c r="A35" s="410"/>
      <c r="B35" s="410"/>
      <c r="C35" s="119"/>
      <c r="D35" s="119"/>
      <c r="E35" s="119"/>
      <c r="F35" s="119"/>
      <c r="G35" s="119"/>
      <c r="H35" s="119"/>
      <c r="I35" s="406"/>
      <c r="J35" s="254"/>
      <c r="K35" s="388"/>
      <c r="L35" s="388"/>
      <c r="M35" s="388"/>
      <c r="N35" s="388"/>
      <c r="O35" s="388"/>
      <c r="P35" s="388"/>
      <c r="Q35" s="388"/>
      <c r="R35" s="388"/>
      <c r="S35" s="388"/>
      <c r="T35" s="388"/>
      <c r="U35" s="388"/>
      <c r="V35" s="388"/>
      <c r="W35" s="388"/>
      <c r="X35" s="388"/>
      <c r="Y35" s="388"/>
      <c r="Z35" s="388"/>
    </row>
    <row r="36" spans="1:26" s="389" customFormat="1" ht="48" customHeight="1" thickBot="1" x14ac:dyDescent="0.3">
      <c r="A36" s="650" t="s">
        <v>233</v>
      </c>
      <c r="B36" s="651"/>
      <c r="C36" s="651"/>
      <c r="D36" s="651"/>
      <c r="E36" s="651"/>
      <c r="F36" s="651"/>
      <c r="G36" s="651"/>
      <c r="H36" s="651"/>
      <c r="I36" s="652"/>
      <c r="J36" s="411"/>
      <c r="K36" s="411"/>
      <c r="L36" s="411"/>
      <c r="M36" s="388"/>
      <c r="N36" s="388"/>
      <c r="O36" s="388"/>
      <c r="P36" s="388"/>
      <c r="Q36" s="388"/>
      <c r="R36" s="388"/>
      <c r="S36" s="388"/>
      <c r="T36" s="388"/>
      <c r="U36" s="388"/>
      <c r="V36" s="388"/>
      <c r="W36" s="388"/>
      <c r="X36" s="388"/>
      <c r="Y36" s="388"/>
      <c r="Z36" s="388"/>
    </row>
    <row r="37" spans="1:26" s="389" customFormat="1" ht="149.25" customHeight="1" thickBot="1" x14ac:dyDescent="0.3">
      <c r="A37" s="832" t="s">
        <v>411</v>
      </c>
      <c r="B37" s="833"/>
      <c r="C37" s="834"/>
      <c r="D37" s="834"/>
      <c r="E37" s="834"/>
      <c r="F37" s="834"/>
      <c r="G37" s="834"/>
      <c r="H37" s="834"/>
      <c r="I37" s="835"/>
      <c r="J37" s="294"/>
      <c r="K37" s="294"/>
      <c r="L37" s="294"/>
      <c r="M37" s="388"/>
      <c r="N37" s="388"/>
      <c r="O37" s="388"/>
      <c r="P37" s="388"/>
      <c r="Q37" s="388"/>
      <c r="R37" s="388"/>
      <c r="S37" s="388"/>
      <c r="T37" s="388"/>
      <c r="U37" s="388"/>
      <c r="V37" s="388"/>
      <c r="W37" s="388"/>
      <c r="X37" s="388"/>
      <c r="Y37" s="388"/>
      <c r="Z37" s="388"/>
    </row>
    <row r="38" spans="1:26" s="389" customFormat="1" ht="7.5" customHeight="1" thickBot="1" x14ac:dyDescent="0.3">
      <c r="A38" s="294"/>
      <c r="B38" s="294"/>
      <c r="C38" s="294"/>
      <c r="D38" s="294"/>
      <c r="E38" s="294"/>
      <c r="F38" s="294"/>
      <c r="G38" s="294"/>
      <c r="H38" s="294"/>
      <c r="I38" s="294"/>
      <c r="J38" s="294"/>
      <c r="K38" s="294"/>
      <c r="L38" s="294"/>
      <c r="M38" s="388"/>
      <c r="N38" s="388"/>
      <c r="O38" s="388"/>
      <c r="P38" s="388"/>
      <c r="Q38" s="388"/>
      <c r="R38" s="388"/>
      <c r="S38" s="388"/>
      <c r="T38" s="388"/>
      <c r="U38" s="388"/>
      <c r="V38" s="388"/>
      <c r="W38" s="388"/>
      <c r="X38" s="388"/>
      <c r="Y38" s="388"/>
      <c r="Z38" s="388"/>
    </row>
    <row r="39" spans="1:26" s="389" customFormat="1" ht="16" thickBot="1" x14ac:dyDescent="0.4">
      <c r="A39" s="828" t="s">
        <v>234</v>
      </c>
      <c r="B39" s="829"/>
      <c r="C39" s="830"/>
      <c r="D39" s="830"/>
      <c r="E39" s="830"/>
      <c r="F39" s="830"/>
      <c r="G39" s="830"/>
      <c r="H39" s="830"/>
      <c r="I39" s="831"/>
      <c r="J39" s="294"/>
      <c r="K39" s="294"/>
      <c r="L39" s="294"/>
      <c r="M39" s="388"/>
      <c r="N39" s="388"/>
      <c r="O39" s="388"/>
      <c r="P39" s="388"/>
      <c r="Q39" s="388"/>
      <c r="R39" s="388"/>
      <c r="S39" s="388"/>
      <c r="T39" s="388"/>
      <c r="U39" s="388"/>
      <c r="V39" s="388"/>
      <c r="W39" s="388"/>
      <c r="X39" s="388"/>
      <c r="Y39" s="388"/>
      <c r="Z39" s="388"/>
    </row>
    <row r="40" spans="1:26" s="389" customFormat="1" ht="6" customHeight="1" thickBot="1" x14ac:dyDescent="0.3">
      <c r="A40" s="294"/>
      <c r="B40" s="294"/>
      <c r="C40" s="294"/>
      <c r="D40" s="294"/>
      <c r="E40" s="294"/>
      <c r="F40" s="294"/>
      <c r="G40" s="294"/>
      <c r="H40" s="294"/>
      <c r="I40" s="294"/>
      <c r="J40" s="294"/>
      <c r="K40" s="294"/>
      <c r="L40" s="294"/>
      <c r="M40" s="388"/>
      <c r="N40" s="388"/>
      <c r="O40" s="388"/>
      <c r="P40" s="388"/>
      <c r="Q40" s="388"/>
      <c r="R40" s="388"/>
      <c r="S40" s="388"/>
      <c r="T40" s="388"/>
      <c r="U40" s="388"/>
      <c r="V40" s="388"/>
      <c r="W40" s="388"/>
      <c r="X40" s="388"/>
      <c r="Y40" s="388"/>
      <c r="Z40" s="388"/>
    </row>
    <row r="41" spans="1:26" s="389" customFormat="1" ht="57.75" customHeight="1" x14ac:dyDescent="0.25">
      <c r="A41" s="821" t="s">
        <v>235</v>
      </c>
      <c r="B41" s="822"/>
      <c r="C41" s="665"/>
      <c r="D41" s="665"/>
      <c r="E41" s="665"/>
      <c r="F41" s="665"/>
      <c r="G41" s="665"/>
      <c r="H41" s="665"/>
      <c r="I41" s="666"/>
      <c r="J41" s="180"/>
      <c r="K41" s="180"/>
      <c r="L41" s="180"/>
      <c r="M41" s="388"/>
      <c r="N41" s="388"/>
      <c r="O41" s="388"/>
      <c r="P41" s="388"/>
      <c r="Q41" s="388"/>
      <c r="R41" s="388"/>
      <c r="S41" s="388"/>
      <c r="T41" s="388"/>
      <c r="U41" s="388"/>
      <c r="V41" s="388"/>
      <c r="W41" s="388"/>
      <c r="X41" s="388"/>
      <c r="Y41" s="388"/>
      <c r="Z41" s="388"/>
    </row>
    <row r="42" spans="1:26" s="389" customFormat="1" ht="24.75" customHeight="1" x14ac:dyDescent="0.25">
      <c r="A42" s="823"/>
      <c r="B42" s="824"/>
      <c r="C42" s="824"/>
      <c r="D42" s="824"/>
      <c r="E42" s="824"/>
      <c r="F42" s="824"/>
      <c r="G42" s="824"/>
      <c r="H42" s="824"/>
      <c r="I42" s="825"/>
      <c r="J42" s="180"/>
      <c r="K42" s="180"/>
      <c r="L42" s="180"/>
      <c r="M42" s="388"/>
      <c r="N42" s="388"/>
      <c r="O42" s="388"/>
      <c r="P42" s="388"/>
      <c r="Q42" s="388"/>
      <c r="R42" s="388"/>
      <c r="S42" s="388"/>
      <c r="T42" s="388"/>
      <c r="U42" s="388"/>
      <c r="V42" s="388"/>
      <c r="W42" s="388"/>
      <c r="X42" s="388"/>
      <c r="Y42" s="388"/>
      <c r="Z42" s="388"/>
    </row>
    <row r="43" spans="1:26" s="389" customFormat="1" ht="13" thickBot="1" x14ac:dyDescent="0.3">
      <c r="A43" s="667"/>
      <c r="B43" s="668"/>
      <c r="C43" s="668"/>
      <c r="D43" s="668"/>
      <c r="E43" s="668"/>
      <c r="F43" s="668"/>
      <c r="G43" s="668"/>
      <c r="H43" s="668"/>
      <c r="I43" s="669"/>
      <c r="J43" s="180"/>
      <c r="K43" s="180"/>
      <c r="L43" s="180"/>
      <c r="M43" s="388"/>
      <c r="N43" s="388"/>
      <c r="O43" s="388"/>
      <c r="P43" s="388"/>
      <c r="Q43" s="388"/>
      <c r="R43" s="388"/>
      <c r="S43" s="388"/>
      <c r="T43" s="388"/>
      <c r="U43" s="388"/>
      <c r="V43" s="388"/>
      <c r="W43" s="388"/>
      <c r="X43" s="388"/>
      <c r="Y43" s="388"/>
      <c r="Z43" s="388"/>
    </row>
    <row r="44" spans="1:26" s="389" customFormat="1" x14ac:dyDescent="0.25">
      <c r="A44" s="388"/>
      <c r="B44" s="388"/>
      <c r="C44" s="388"/>
      <c r="D44" s="388"/>
      <c r="E44" s="388"/>
      <c r="F44" s="388"/>
      <c r="G44" s="388"/>
      <c r="H44" s="388"/>
      <c r="I44" s="388"/>
      <c r="J44" s="388"/>
      <c r="K44" s="388"/>
      <c r="L44" s="388"/>
      <c r="M44" s="388"/>
      <c r="N44" s="388"/>
      <c r="O44" s="388"/>
      <c r="P44" s="388"/>
      <c r="Q44" s="388"/>
      <c r="R44" s="388"/>
      <c r="S44" s="388"/>
      <c r="T44" s="388"/>
      <c r="U44" s="388"/>
      <c r="V44" s="388"/>
      <c r="W44" s="388"/>
      <c r="X44" s="388"/>
      <c r="Y44" s="388"/>
      <c r="Z44" s="388"/>
    </row>
    <row r="45" spans="1:26" s="389" customFormat="1" x14ac:dyDescent="0.25">
      <c r="A45" s="388"/>
      <c r="B45" s="388"/>
      <c r="C45" s="388"/>
      <c r="D45" s="388"/>
      <c r="E45" s="388"/>
      <c r="F45" s="388"/>
      <c r="G45" s="388"/>
      <c r="H45" s="388"/>
      <c r="I45" s="388"/>
      <c r="J45" s="388"/>
      <c r="K45" s="388"/>
      <c r="L45" s="388"/>
      <c r="M45" s="388"/>
      <c r="N45" s="388"/>
      <c r="O45" s="388"/>
      <c r="P45" s="388"/>
      <c r="Q45" s="388"/>
      <c r="R45" s="388"/>
      <c r="S45" s="388"/>
      <c r="T45" s="388"/>
      <c r="U45" s="388"/>
      <c r="V45" s="388"/>
      <c r="W45" s="388"/>
      <c r="X45" s="388"/>
      <c r="Y45" s="388"/>
      <c r="Z45" s="388"/>
    </row>
    <row r="46" spans="1:26" s="389" customFormat="1" x14ac:dyDescent="0.25">
      <c r="A46" s="388"/>
      <c r="B46" s="388"/>
      <c r="C46" s="388"/>
      <c r="D46" s="388"/>
      <c r="E46" s="388"/>
      <c r="F46" s="388"/>
      <c r="G46" s="388"/>
      <c r="H46" s="388"/>
      <c r="I46" s="388"/>
      <c r="J46" s="388"/>
      <c r="K46" s="388"/>
      <c r="L46" s="388"/>
      <c r="M46" s="388"/>
      <c r="N46" s="388"/>
      <c r="O46" s="388"/>
      <c r="P46" s="388"/>
      <c r="Q46" s="388"/>
      <c r="R46" s="388"/>
      <c r="S46" s="388"/>
      <c r="T46" s="388"/>
      <c r="U46" s="388"/>
      <c r="V46" s="388"/>
      <c r="W46" s="388"/>
      <c r="X46" s="388"/>
      <c r="Y46" s="388"/>
      <c r="Z46" s="388"/>
    </row>
    <row r="47" spans="1:26" s="389" customFormat="1" x14ac:dyDescent="0.25">
      <c r="A47" s="388"/>
      <c r="B47" s="388"/>
      <c r="C47" s="388"/>
      <c r="D47" s="388"/>
      <c r="E47" s="388"/>
      <c r="F47" s="388"/>
      <c r="G47" s="388"/>
      <c r="H47" s="388"/>
      <c r="I47" s="388"/>
      <c r="J47" s="388"/>
      <c r="K47" s="388"/>
      <c r="L47" s="388"/>
      <c r="M47" s="388"/>
      <c r="N47" s="388"/>
      <c r="O47" s="388"/>
      <c r="P47" s="388"/>
      <c r="Q47" s="388"/>
      <c r="R47" s="388"/>
      <c r="S47" s="388"/>
      <c r="T47" s="388"/>
      <c r="U47" s="388"/>
      <c r="V47" s="388"/>
      <c r="W47" s="388"/>
      <c r="X47" s="388"/>
      <c r="Y47" s="388"/>
      <c r="Z47" s="388"/>
    </row>
    <row r="48" spans="1:26" s="389" customFormat="1" x14ac:dyDescent="0.25">
      <c r="A48" s="388"/>
      <c r="B48" s="388"/>
      <c r="C48" s="388"/>
      <c r="D48" s="388"/>
      <c r="E48" s="388"/>
      <c r="F48" s="388"/>
      <c r="G48" s="388"/>
      <c r="H48" s="388"/>
      <c r="I48" s="388"/>
      <c r="J48" s="388"/>
      <c r="K48" s="388"/>
      <c r="L48" s="388"/>
      <c r="M48" s="388"/>
      <c r="N48" s="388"/>
      <c r="O48" s="388"/>
      <c r="P48" s="388"/>
      <c r="Q48" s="388"/>
      <c r="R48" s="388"/>
      <c r="S48" s="388"/>
      <c r="T48" s="388"/>
      <c r="U48" s="388"/>
      <c r="V48" s="388"/>
      <c r="W48" s="388"/>
      <c r="X48" s="388"/>
      <c r="Y48" s="388"/>
      <c r="Z48" s="388"/>
    </row>
    <row r="49" spans="1:26" s="389" customFormat="1" x14ac:dyDescent="0.25">
      <c r="A49" s="388"/>
      <c r="B49" s="388"/>
      <c r="C49" s="388"/>
      <c r="D49" s="388"/>
      <c r="E49" s="388"/>
      <c r="F49" s="388"/>
      <c r="G49" s="388"/>
      <c r="H49" s="388"/>
      <c r="I49" s="388"/>
      <c r="J49" s="388"/>
      <c r="K49" s="388"/>
      <c r="L49" s="388"/>
      <c r="M49" s="388"/>
      <c r="N49" s="388"/>
      <c r="O49" s="388"/>
      <c r="P49" s="388"/>
      <c r="Q49" s="388"/>
      <c r="R49" s="388"/>
      <c r="S49" s="388"/>
      <c r="T49" s="388"/>
      <c r="U49" s="388"/>
      <c r="V49" s="388"/>
      <c r="W49" s="388"/>
      <c r="X49" s="388"/>
      <c r="Y49" s="388"/>
      <c r="Z49" s="388"/>
    </row>
    <row r="50" spans="1:26" s="389" customFormat="1" x14ac:dyDescent="0.25">
      <c r="A50" s="388"/>
      <c r="B50" s="388"/>
      <c r="C50" s="388"/>
      <c r="D50" s="388"/>
      <c r="E50" s="388"/>
      <c r="F50" s="388"/>
      <c r="G50" s="388"/>
      <c r="H50" s="388"/>
      <c r="I50" s="388"/>
      <c r="J50" s="388"/>
      <c r="K50" s="388"/>
      <c r="L50" s="388"/>
      <c r="M50" s="388"/>
      <c r="N50" s="388"/>
      <c r="O50" s="388"/>
      <c r="P50" s="388"/>
      <c r="Q50" s="388"/>
      <c r="R50" s="388"/>
      <c r="S50" s="388"/>
      <c r="T50" s="388"/>
      <c r="U50" s="388"/>
      <c r="V50" s="388"/>
      <c r="W50" s="388"/>
      <c r="X50" s="388"/>
      <c r="Y50" s="388"/>
      <c r="Z50" s="388"/>
    </row>
    <row r="51" spans="1:26" s="389" customFormat="1" x14ac:dyDescent="0.25">
      <c r="A51" s="388"/>
      <c r="B51" s="388"/>
      <c r="C51" s="388"/>
      <c r="D51" s="388"/>
      <c r="E51" s="388"/>
      <c r="F51" s="388"/>
      <c r="G51" s="388"/>
      <c r="H51" s="388"/>
      <c r="I51" s="388"/>
      <c r="J51" s="388"/>
      <c r="K51" s="388"/>
      <c r="L51" s="388"/>
      <c r="M51" s="388"/>
      <c r="N51" s="388"/>
      <c r="O51" s="388"/>
      <c r="P51" s="388"/>
      <c r="Q51" s="388"/>
      <c r="R51" s="388"/>
      <c r="S51" s="388"/>
      <c r="T51" s="388"/>
      <c r="U51" s="388"/>
      <c r="V51" s="388"/>
      <c r="W51" s="388"/>
      <c r="X51" s="388"/>
      <c r="Y51" s="388"/>
      <c r="Z51" s="388"/>
    </row>
    <row r="52" spans="1:26" s="389" customFormat="1" x14ac:dyDescent="0.25">
      <c r="A52" s="388"/>
      <c r="B52" s="388"/>
      <c r="C52" s="388"/>
      <c r="D52" s="388"/>
      <c r="E52" s="388"/>
      <c r="F52" s="388"/>
      <c r="G52" s="388"/>
      <c r="H52" s="388"/>
      <c r="I52" s="388"/>
      <c r="J52" s="388"/>
      <c r="K52" s="388"/>
      <c r="L52" s="388"/>
      <c r="M52" s="388"/>
      <c r="N52" s="388"/>
      <c r="O52" s="388"/>
      <c r="P52" s="388"/>
      <c r="Q52" s="388"/>
      <c r="R52" s="388"/>
      <c r="S52" s="388"/>
      <c r="T52" s="388"/>
      <c r="U52" s="388"/>
      <c r="V52" s="388"/>
      <c r="W52" s="388"/>
      <c r="X52" s="388"/>
      <c r="Y52" s="388"/>
      <c r="Z52" s="388"/>
    </row>
    <row r="53" spans="1:26" s="389" customFormat="1" x14ac:dyDescent="0.25">
      <c r="A53" s="388"/>
      <c r="B53" s="388"/>
      <c r="C53" s="388"/>
      <c r="D53" s="388"/>
      <c r="E53" s="388"/>
      <c r="F53" s="388"/>
      <c r="G53" s="388"/>
      <c r="H53" s="388"/>
      <c r="I53" s="388"/>
      <c r="J53" s="388"/>
      <c r="K53" s="388"/>
      <c r="L53" s="388"/>
      <c r="M53" s="388"/>
      <c r="N53" s="388"/>
      <c r="O53" s="388"/>
      <c r="P53" s="388"/>
      <c r="Q53" s="388"/>
      <c r="R53" s="388"/>
      <c r="S53" s="388"/>
      <c r="T53" s="388"/>
      <c r="U53" s="388"/>
      <c r="V53" s="388"/>
      <c r="W53" s="388"/>
      <c r="X53" s="388"/>
      <c r="Y53" s="388"/>
      <c r="Z53" s="388"/>
    </row>
    <row r="54" spans="1:26" s="389" customFormat="1" x14ac:dyDescent="0.25">
      <c r="A54" s="388"/>
      <c r="B54" s="388"/>
      <c r="C54" s="388"/>
      <c r="D54" s="388"/>
      <c r="E54" s="388"/>
      <c r="F54" s="388"/>
      <c r="G54" s="388"/>
      <c r="H54" s="388"/>
      <c r="I54" s="388"/>
      <c r="J54" s="388"/>
      <c r="K54" s="388"/>
      <c r="L54" s="388"/>
      <c r="M54" s="388"/>
      <c r="N54" s="388"/>
      <c r="O54" s="388"/>
      <c r="P54" s="388"/>
      <c r="Q54" s="388"/>
      <c r="R54" s="388"/>
      <c r="S54" s="388"/>
      <c r="T54" s="388"/>
      <c r="U54" s="388"/>
      <c r="V54" s="388"/>
      <c r="W54" s="388"/>
      <c r="X54" s="388"/>
      <c r="Y54" s="388"/>
      <c r="Z54" s="388"/>
    </row>
    <row r="55" spans="1:26" s="389" customFormat="1" x14ac:dyDescent="0.25">
      <c r="A55" s="388"/>
      <c r="B55" s="388"/>
      <c r="C55" s="388"/>
      <c r="D55" s="388"/>
      <c r="E55" s="388"/>
      <c r="F55" s="388"/>
      <c r="G55" s="388"/>
      <c r="H55" s="388"/>
      <c r="I55" s="388"/>
      <c r="J55" s="388"/>
      <c r="K55" s="388"/>
      <c r="L55" s="388"/>
      <c r="M55" s="388"/>
      <c r="N55" s="388"/>
      <c r="O55" s="388"/>
      <c r="P55" s="388"/>
      <c r="Q55" s="388"/>
      <c r="R55" s="388"/>
      <c r="S55" s="388"/>
      <c r="T55" s="388"/>
      <c r="U55" s="388"/>
      <c r="V55" s="388"/>
      <c r="W55" s="388"/>
      <c r="X55" s="388"/>
      <c r="Y55" s="388"/>
      <c r="Z55" s="388"/>
    </row>
    <row r="56" spans="1:26" s="389" customFormat="1" x14ac:dyDescent="0.25">
      <c r="A56" s="388"/>
      <c r="B56" s="388"/>
      <c r="C56" s="388"/>
      <c r="D56" s="388"/>
      <c r="E56" s="388"/>
      <c r="F56" s="388"/>
      <c r="G56" s="388"/>
      <c r="H56" s="388"/>
      <c r="I56" s="388"/>
      <c r="J56" s="388"/>
      <c r="K56" s="388"/>
      <c r="L56" s="388"/>
      <c r="M56" s="388"/>
      <c r="N56" s="388"/>
      <c r="O56" s="388"/>
      <c r="P56" s="388"/>
      <c r="Q56" s="388"/>
      <c r="R56" s="388"/>
      <c r="S56" s="388"/>
      <c r="T56" s="388"/>
      <c r="U56" s="388"/>
      <c r="V56" s="388"/>
      <c r="W56" s="388"/>
      <c r="X56" s="388"/>
      <c r="Y56" s="388"/>
      <c r="Z56" s="388"/>
    </row>
    <row r="57" spans="1:26" s="389" customFormat="1" x14ac:dyDescent="0.25">
      <c r="A57" s="388"/>
      <c r="B57" s="388"/>
      <c r="C57" s="388"/>
      <c r="D57" s="388"/>
      <c r="E57" s="388"/>
      <c r="F57" s="388"/>
      <c r="G57" s="388"/>
      <c r="H57" s="388"/>
      <c r="I57" s="388"/>
      <c r="J57" s="388"/>
      <c r="K57" s="388"/>
      <c r="L57" s="388"/>
      <c r="M57" s="388"/>
      <c r="N57" s="388"/>
      <c r="O57" s="388"/>
      <c r="P57" s="388"/>
      <c r="Q57" s="388"/>
      <c r="R57" s="388"/>
      <c r="S57" s="388"/>
      <c r="T57" s="388"/>
      <c r="U57" s="388"/>
      <c r="V57" s="388"/>
      <c r="W57" s="388"/>
      <c r="X57" s="388"/>
      <c r="Y57" s="388"/>
      <c r="Z57" s="388"/>
    </row>
    <row r="58" spans="1:26" s="389" customFormat="1" x14ac:dyDescent="0.25">
      <c r="A58" s="388"/>
      <c r="B58" s="388"/>
      <c r="C58" s="388"/>
      <c r="D58" s="388"/>
      <c r="E58" s="388"/>
      <c r="F58" s="388"/>
      <c r="G58" s="388"/>
      <c r="H58" s="388"/>
      <c r="I58" s="388"/>
      <c r="J58" s="388"/>
      <c r="K58" s="388"/>
      <c r="L58" s="388"/>
      <c r="M58" s="388"/>
      <c r="N58" s="388"/>
      <c r="O58" s="388"/>
      <c r="P58" s="388"/>
      <c r="Q58" s="388"/>
      <c r="R58" s="388"/>
      <c r="S58" s="388"/>
      <c r="T58" s="388"/>
      <c r="U58" s="388"/>
      <c r="V58" s="388"/>
      <c r="W58" s="388"/>
      <c r="X58" s="388"/>
      <c r="Y58" s="388"/>
      <c r="Z58" s="388"/>
    </row>
    <row r="59" spans="1:26" s="389" customFormat="1" x14ac:dyDescent="0.25">
      <c r="A59" s="388"/>
      <c r="B59" s="388"/>
      <c r="C59" s="388"/>
      <c r="D59" s="388"/>
      <c r="E59" s="388"/>
      <c r="F59" s="388"/>
      <c r="G59" s="388"/>
      <c r="H59" s="388"/>
      <c r="I59" s="388"/>
      <c r="J59" s="388"/>
      <c r="K59" s="388"/>
      <c r="L59" s="388"/>
      <c r="M59" s="388"/>
      <c r="N59" s="388"/>
      <c r="O59" s="388"/>
      <c r="P59" s="388"/>
      <c r="Q59" s="388"/>
      <c r="R59" s="388"/>
      <c r="S59" s="388"/>
      <c r="T59" s="388"/>
      <c r="U59" s="388"/>
      <c r="V59" s="388"/>
      <c r="W59" s="388"/>
      <c r="X59" s="388"/>
      <c r="Y59" s="388"/>
      <c r="Z59" s="388"/>
    </row>
    <row r="60" spans="1:26" s="389" customFormat="1" x14ac:dyDescent="0.25">
      <c r="A60" s="388"/>
      <c r="B60" s="388"/>
      <c r="C60" s="388"/>
      <c r="D60" s="388"/>
      <c r="E60" s="388"/>
      <c r="F60" s="388"/>
      <c r="G60" s="388"/>
      <c r="H60" s="388"/>
      <c r="I60" s="388"/>
      <c r="J60" s="388"/>
      <c r="K60" s="388"/>
      <c r="L60" s="388"/>
      <c r="M60" s="388"/>
      <c r="N60" s="388"/>
      <c r="O60" s="388"/>
      <c r="P60" s="388"/>
      <c r="Q60" s="388"/>
      <c r="R60" s="388"/>
      <c r="S60" s="388"/>
      <c r="T60" s="388"/>
      <c r="U60" s="388"/>
      <c r="V60" s="388"/>
      <c r="W60" s="388"/>
      <c r="X60" s="388"/>
      <c r="Y60" s="388"/>
      <c r="Z60" s="388"/>
    </row>
    <row r="61" spans="1:26" s="389" customFormat="1" x14ac:dyDescent="0.25">
      <c r="A61" s="388"/>
      <c r="B61" s="388"/>
      <c r="C61" s="388"/>
      <c r="D61" s="388"/>
      <c r="E61" s="388"/>
      <c r="F61" s="388"/>
      <c r="G61" s="388"/>
      <c r="H61" s="388"/>
      <c r="I61" s="388"/>
      <c r="J61" s="388"/>
      <c r="K61" s="388"/>
      <c r="L61" s="388"/>
      <c r="M61" s="388"/>
      <c r="N61" s="388"/>
      <c r="O61" s="388"/>
      <c r="P61" s="388"/>
      <c r="Q61" s="388"/>
      <c r="R61" s="388"/>
      <c r="S61" s="388"/>
      <c r="T61" s="388"/>
      <c r="U61" s="388"/>
      <c r="V61" s="388"/>
      <c r="W61" s="388"/>
      <c r="X61" s="388"/>
      <c r="Y61" s="388"/>
      <c r="Z61" s="388"/>
    </row>
    <row r="62" spans="1:26" s="389" customFormat="1" x14ac:dyDescent="0.25">
      <c r="A62" s="388"/>
      <c r="B62" s="388"/>
      <c r="C62" s="388"/>
      <c r="D62" s="388"/>
      <c r="E62" s="388"/>
      <c r="F62" s="388"/>
      <c r="G62" s="388"/>
      <c r="H62" s="388"/>
      <c r="I62" s="388"/>
      <c r="J62" s="388"/>
      <c r="K62" s="388"/>
      <c r="L62" s="388"/>
      <c r="M62" s="388"/>
      <c r="N62" s="388"/>
      <c r="O62" s="388"/>
      <c r="P62" s="388"/>
      <c r="Q62" s="388"/>
      <c r="R62" s="388"/>
      <c r="S62" s="388"/>
      <c r="T62" s="388"/>
      <c r="U62" s="388"/>
      <c r="V62" s="388"/>
      <c r="W62" s="388"/>
      <c r="X62" s="388"/>
      <c r="Y62" s="388"/>
      <c r="Z62" s="388"/>
    </row>
    <row r="63" spans="1:26" s="389" customFormat="1" x14ac:dyDescent="0.25">
      <c r="A63" s="388"/>
      <c r="B63" s="388"/>
      <c r="C63" s="388"/>
      <c r="D63" s="388"/>
      <c r="E63" s="388"/>
      <c r="F63" s="388"/>
      <c r="G63" s="388"/>
      <c r="H63" s="388"/>
      <c r="I63" s="388"/>
      <c r="J63" s="388"/>
      <c r="K63" s="388"/>
      <c r="L63" s="388"/>
      <c r="M63" s="388"/>
      <c r="N63" s="388"/>
      <c r="O63" s="388"/>
      <c r="P63" s="388"/>
      <c r="Q63" s="388"/>
      <c r="R63" s="388"/>
      <c r="S63" s="388"/>
      <c r="T63" s="388"/>
      <c r="U63" s="388"/>
      <c r="V63" s="388"/>
      <c r="W63" s="388"/>
      <c r="X63" s="388"/>
      <c r="Y63" s="388"/>
      <c r="Z63" s="388"/>
    </row>
    <row r="64" spans="1:26" s="389" customFormat="1" x14ac:dyDescent="0.25">
      <c r="A64" s="388"/>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388"/>
    </row>
    <row r="65" spans="12:26" s="389" customFormat="1" x14ac:dyDescent="0.25">
      <c r="L65" s="388"/>
      <c r="M65" s="388"/>
      <c r="N65" s="388"/>
      <c r="O65" s="388"/>
      <c r="P65" s="388"/>
      <c r="Q65" s="388"/>
      <c r="R65" s="388"/>
      <c r="S65" s="388"/>
      <c r="T65" s="388"/>
      <c r="U65" s="388"/>
      <c r="V65" s="388"/>
      <c r="W65" s="388"/>
      <c r="X65" s="388"/>
      <c r="Y65" s="388"/>
      <c r="Z65" s="388"/>
    </row>
    <row r="66" spans="12:26" s="389" customFormat="1" x14ac:dyDescent="0.25">
      <c r="L66" s="388"/>
      <c r="M66" s="388"/>
      <c r="N66" s="388"/>
      <c r="O66" s="388"/>
      <c r="P66" s="388"/>
      <c r="Q66" s="388"/>
      <c r="R66" s="388"/>
      <c r="S66" s="388"/>
      <c r="T66" s="388"/>
      <c r="U66" s="388"/>
      <c r="V66" s="388"/>
      <c r="W66" s="388"/>
      <c r="X66" s="388"/>
      <c r="Y66" s="388"/>
      <c r="Z66" s="388"/>
    </row>
    <row r="67" spans="12:26" s="389" customFormat="1" x14ac:dyDescent="0.25">
      <c r="L67" s="388"/>
      <c r="M67" s="388"/>
      <c r="N67" s="388"/>
      <c r="O67" s="388"/>
      <c r="P67" s="388"/>
      <c r="Q67" s="388"/>
      <c r="R67" s="388"/>
      <c r="S67" s="388"/>
      <c r="T67" s="388"/>
      <c r="U67" s="388"/>
      <c r="V67" s="388"/>
      <c r="W67" s="388"/>
      <c r="X67" s="388"/>
      <c r="Y67" s="388"/>
      <c r="Z67" s="388"/>
    </row>
    <row r="68" spans="12:26" s="389" customFormat="1" x14ac:dyDescent="0.25">
      <c r="L68" s="388"/>
      <c r="M68" s="388"/>
      <c r="N68" s="388"/>
      <c r="O68" s="388"/>
      <c r="P68" s="388"/>
      <c r="Q68" s="388"/>
      <c r="R68" s="388"/>
      <c r="S68" s="388"/>
      <c r="T68" s="388"/>
      <c r="U68" s="388"/>
      <c r="V68" s="388"/>
      <c r="W68" s="388"/>
      <c r="X68" s="388"/>
      <c r="Y68" s="388"/>
      <c r="Z68" s="388"/>
    </row>
    <row r="69" spans="12:26" s="389" customFormat="1" x14ac:dyDescent="0.25">
      <c r="L69" s="388"/>
      <c r="M69" s="388"/>
      <c r="N69" s="388"/>
      <c r="O69" s="388"/>
      <c r="P69" s="388"/>
      <c r="Q69" s="388"/>
      <c r="R69" s="388"/>
      <c r="S69" s="388"/>
      <c r="T69" s="388"/>
      <c r="U69" s="388"/>
      <c r="V69" s="388"/>
      <c r="W69" s="388"/>
      <c r="X69" s="388"/>
      <c r="Y69" s="388"/>
      <c r="Z69" s="388"/>
    </row>
    <row r="70" spans="12:26" s="389" customFormat="1" x14ac:dyDescent="0.25">
      <c r="L70" s="388"/>
      <c r="M70" s="388"/>
      <c r="N70" s="388"/>
      <c r="O70" s="388"/>
      <c r="P70" s="388"/>
      <c r="Q70" s="388"/>
      <c r="R70" s="388"/>
      <c r="S70" s="388"/>
      <c r="T70" s="388"/>
      <c r="U70" s="388"/>
      <c r="V70" s="388"/>
      <c r="W70" s="388"/>
      <c r="X70" s="388"/>
      <c r="Y70" s="388"/>
      <c r="Z70" s="388"/>
    </row>
    <row r="71" spans="12:26" s="389" customFormat="1" x14ac:dyDescent="0.25">
      <c r="L71" s="388"/>
      <c r="M71" s="388"/>
      <c r="N71" s="388"/>
      <c r="O71" s="388"/>
      <c r="P71" s="388"/>
      <c r="Q71" s="388"/>
      <c r="R71" s="388"/>
      <c r="S71" s="388"/>
      <c r="T71" s="388"/>
      <c r="U71" s="388"/>
      <c r="V71" s="388"/>
      <c r="W71" s="388"/>
      <c r="X71" s="388"/>
      <c r="Y71" s="388"/>
      <c r="Z71" s="388"/>
    </row>
    <row r="72" spans="12:26" s="389" customFormat="1" x14ac:dyDescent="0.25">
      <c r="L72" s="388"/>
      <c r="M72" s="388"/>
      <c r="N72" s="388"/>
      <c r="O72" s="388"/>
      <c r="P72" s="388"/>
      <c r="Q72" s="388"/>
      <c r="R72" s="388"/>
      <c r="S72" s="388"/>
      <c r="T72" s="388"/>
      <c r="U72" s="388"/>
      <c r="V72" s="388"/>
      <c r="W72" s="388"/>
      <c r="X72" s="388"/>
      <c r="Y72" s="388"/>
      <c r="Z72" s="388"/>
    </row>
    <row r="73" spans="12:26" s="389" customFormat="1" x14ac:dyDescent="0.25">
      <c r="L73" s="388"/>
      <c r="M73" s="388"/>
      <c r="N73" s="388"/>
      <c r="O73" s="388"/>
      <c r="P73" s="388"/>
      <c r="Q73" s="388"/>
      <c r="R73" s="388"/>
      <c r="S73" s="388"/>
      <c r="T73" s="388"/>
      <c r="U73" s="388"/>
      <c r="V73" s="388"/>
      <c r="W73" s="388"/>
      <c r="X73" s="388"/>
      <c r="Y73" s="388"/>
      <c r="Z73" s="388"/>
    </row>
    <row r="74" spans="12:26" s="389" customFormat="1" x14ac:dyDescent="0.25">
      <c r="L74" s="388"/>
      <c r="M74" s="388"/>
      <c r="N74" s="388"/>
      <c r="O74" s="388"/>
      <c r="P74" s="388"/>
      <c r="Q74" s="388"/>
      <c r="R74" s="388"/>
      <c r="S74" s="388"/>
      <c r="T74" s="388"/>
      <c r="U74" s="388"/>
      <c r="V74" s="388"/>
      <c r="W74" s="388"/>
      <c r="X74" s="388"/>
      <c r="Y74" s="388"/>
      <c r="Z74" s="388"/>
    </row>
    <row r="75" spans="12:26" s="389" customFormat="1" x14ac:dyDescent="0.25">
      <c r="L75" s="388"/>
      <c r="M75" s="388"/>
      <c r="N75" s="388"/>
      <c r="O75" s="388"/>
      <c r="P75" s="388"/>
      <c r="Q75" s="388"/>
      <c r="R75" s="388"/>
      <c r="S75" s="388"/>
      <c r="T75" s="388"/>
      <c r="U75" s="388"/>
      <c r="V75" s="388"/>
      <c r="W75" s="388"/>
      <c r="X75" s="388"/>
      <c r="Y75" s="388"/>
      <c r="Z75" s="388"/>
    </row>
    <row r="76" spans="12:26" s="389" customFormat="1" x14ac:dyDescent="0.25">
      <c r="L76" s="388"/>
      <c r="M76" s="388"/>
      <c r="N76" s="388"/>
      <c r="O76" s="388"/>
      <c r="P76" s="388"/>
      <c r="Q76" s="388"/>
      <c r="R76" s="388"/>
      <c r="S76" s="388"/>
      <c r="T76" s="388"/>
      <c r="U76" s="388"/>
      <c r="V76" s="388"/>
      <c r="W76" s="388"/>
      <c r="X76" s="388"/>
      <c r="Y76" s="388"/>
      <c r="Z76" s="388"/>
    </row>
    <row r="77" spans="12:26" s="389" customFormat="1" x14ac:dyDescent="0.25">
      <c r="L77" s="388"/>
      <c r="M77" s="388"/>
      <c r="N77" s="388"/>
      <c r="O77" s="388"/>
      <c r="P77" s="388"/>
      <c r="Q77" s="388"/>
      <c r="R77" s="388"/>
      <c r="S77" s="388"/>
      <c r="T77" s="388"/>
      <c r="U77" s="388"/>
      <c r="V77" s="388"/>
      <c r="W77" s="388"/>
      <c r="X77" s="388"/>
      <c r="Y77" s="388"/>
      <c r="Z77" s="388"/>
    </row>
    <row r="78" spans="12:26" s="389" customFormat="1" x14ac:dyDescent="0.25">
      <c r="L78" s="388"/>
      <c r="M78" s="388"/>
      <c r="N78" s="388"/>
      <c r="O78" s="388"/>
      <c r="P78" s="388"/>
      <c r="Q78" s="388"/>
      <c r="R78" s="388"/>
      <c r="S78" s="388"/>
      <c r="T78" s="388"/>
      <c r="U78" s="388"/>
      <c r="V78" s="388"/>
      <c r="W78" s="388"/>
      <c r="X78" s="388"/>
      <c r="Y78" s="388"/>
      <c r="Z78" s="388"/>
    </row>
    <row r="79" spans="12:26" s="389" customFormat="1" x14ac:dyDescent="0.25">
      <c r="L79" s="388"/>
      <c r="M79" s="388"/>
      <c r="N79" s="388"/>
      <c r="O79" s="388"/>
      <c r="P79" s="388"/>
      <c r="Q79" s="388"/>
      <c r="R79" s="388"/>
      <c r="S79" s="388"/>
      <c r="T79" s="388"/>
      <c r="U79" s="388"/>
      <c r="V79" s="388"/>
      <c r="W79" s="388"/>
      <c r="X79" s="388"/>
      <c r="Y79" s="388"/>
      <c r="Z79" s="388"/>
    </row>
    <row r="80" spans="12:26" s="389" customFormat="1" x14ac:dyDescent="0.25">
      <c r="L80" s="388"/>
      <c r="M80" s="388"/>
      <c r="N80" s="388"/>
      <c r="O80" s="388"/>
      <c r="P80" s="388"/>
      <c r="Q80" s="388"/>
      <c r="R80" s="388"/>
      <c r="S80" s="388"/>
      <c r="T80" s="388"/>
      <c r="U80" s="388"/>
      <c r="V80" s="388"/>
      <c r="W80" s="388"/>
      <c r="X80" s="388"/>
      <c r="Y80" s="388"/>
      <c r="Z80" s="388"/>
    </row>
    <row r="81" spans="12:26" s="389" customFormat="1" x14ac:dyDescent="0.25">
      <c r="L81" s="388"/>
      <c r="M81" s="388"/>
      <c r="N81" s="388"/>
      <c r="O81" s="388"/>
      <c r="P81" s="388"/>
      <c r="Q81" s="388"/>
      <c r="R81" s="388"/>
      <c r="S81" s="388"/>
      <c r="T81" s="388"/>
      <c r="U81" s="388"/>
      <c r="V81" s="388"/>
      <c r="W81" s="388"/>
      <c r="X81" s="388"/>
      <c r="Y81" s="388"/>
      <c r="Z81" s="388"/>
    </row>
    <row r="82" spans="12:26" s="389" customFormat="1" x14ac:dyDescent="0.25">
      <c r="L82" s="388"/>
      <c r="M82" s="388"/>
      <c r="N82" s="388"/>
      <c r="O82" s="388"/>
      <c r="P82" s="388"/>
      <c r="Q82" s="388"/>
      <c r="R82" s="388"/>
      <c r="S82" s="388"/>
      <c r="T82" s="388"/>
      <c r="U82" s="388"/>
      <c r="V82" s="388"/>
      <c r="W82" s="388"/>
      <c r="X82" s="388"/>
      <c r="Y82" s="388"/>
      <c r="Z82" s="388"/>
    </row>
    <row r="83" spans="12:26" s="389" customFormat="1" x14ac:dyDescent="0.25">
      <c r="L83" s="388"/>
      <c r="M83" s="388"/>
      <c r="N83" s="388"/>
      <c r="O83" s="388"/>
      <c r="P83" s="388"/>
      <c r="Q83" s="388"/>
      <c r="R83" s="388"/>
      <c r="S83" s="388"/>
      <c r="T83" s="388"/>
      <c r="U83" s="388"/>
      <c r="V83" s="388"/>
      <c r="W83" s="388"/>
      <c r="X83" s="388"/>
      <c r="Y83" s="388"/>
      <c r="Z83" s="388"/>
    </row>
    <row r="84" spans="12:26" s="389" customFormat="1" x14ac:dyDescent="0.25">
      <c r="L84" s="388"/>
      <c r="M84" s="388"/>
      <c r="N84" s="388"/>
      <c r="O84" s="388"/>
      <c r="P84" s="388"/>
      <c r="Q84" s="388"/>
      <c r="R84" s="388"/>
      <c r="S84" s="388"/>
      <c r="T84" s="388"/>
      <c r="U84" s="388"/>
      <c r="V84" s="388"/>
      <c r="W84" s="388"/>
      <c r="X84" s="388"/>
      <c r="Y84" s="388"/>
      <c r="Z84" s="388"/>
    </row>
    <row r="85" spans="12:26" s="389" customFormat="1" x14ac:dyDescent="0.25">
      <c r="L85" s="388"/>
      <c r="M85" s="388"/>
      <c r="N85" s="388"/>
      <c r="O85" s="388"/>
      <c r="P85" s="388"/>
      <c r="Q85" s="388"/>
      <c r="R85" s="388"/>
      <c r="S85" s="388"/>
      <c r="T85" s="388"/>
      <c r="U85" s="388"/>
      <c r="V85" s="388"/>
      <c r="W85" s="388"/>
      <c r="X85" s="388"/>
      <c r="Y85" s="388"/>
      <c r="Z85" s="388"/>
    </row>
    <row r="86" spans="12:26" s="389" customFormat="1" x14ac:dyDescent="0.25">
      <c r="L86" s="388"/>
      <c r="M86" s="388"/>
      <c r="N86" s="388"/>
      <c r="O86" s="388"/>
      <c r="P86" s="388"/>
      <c r="Q86" s="388"/>
      <c r="R86" s="388"/>
      <c r="S86" s="388"/>
      <c r="T86" s="388"/>
      <c r="U86" s="388"/>
      <c r="V86" s="388"/>
      <c r="W86" s="388"/>
      <c r="X86" s="388"/>
      <c r="Y86" s="388"/>
      <c r="Z86" s="388"/>
    </row>
    <row r="87" spans="12:26" s="389" customFormat="1" x14ac:dyDescent="0.25">
      <c r="L87" s="388"/>
      <c r="M87" s="388"/>
      <c r="N87" s="388"/>
      <c r="O87" s="388"/>
      <c r="P87" s="388"/>
      <c r="Q87" s="388"/>
      <c r="R87" s="388"/>
      <c r="S87" s="388"/>
      <c r="T87" s="388"/>
      <c r="U87" s="388"/>
      <c r="V87" s="388"/>
      <c r="W87" s="388"/>
      <c r="X87" s="388"/>
      <c r="Y87" s="388"/>
      <c r="Z87" s="388"/>
    </row>
    <row r="88" spans="12:26" s="389" customFormat="1" x14ac:dyDescent="0.25">
      <c r="L88" s="388"/>
      <c r="M88" s="388"/>
      <c r="N88" s="388"/>
      <c r="O88" s="388"/>
      <c r="P88" s="388"/>
      <c r="Q88" s="388"/>
      <c r="R88" s="388"/>
      <c r="S88" s="388"/>
      <c r="T88" s="388"/>
      <c r="U88" s="388"/>
      <c r="V88" s="388"/>
      <c r="W88" s="388"/>
      <c r="X88" s="388"/>
      <c r="Y88" s="388"/>
      <c r="Z88" s="388"/>
    </row>
    <row r="89" spans="12:26" s="389" customFormat="1" x14ac:dyDescent="0.25">
      <c r="L89" s="388"/>
      <c r="M89" s="388"/>
      <c r="N89" s="388"/>
      <c r="O89" s="388"/>
      <c r="P89" s="388"/>
      <c r="Q89" s="388"/>
      <c r="R89" s="388"/>
      <c r="S89" s="388"/>
      <c r="T89" s="388"/>
      <c r="U89" s="388"/>
      <c r="V89" s="388"/>
      <c r="W89" s="388"/>
      <c r="X89" s="388"/>
      <c r="Y89" s="388"/>
      <c r="Z89" s="388"/>
    </row>
    <row r="90" spans="12:26" s="389" customFormat="1" x14ac:dyDescent="0.25">
      <c r="L90" s="388"/>
      <c r="M90" s="388"/>
      <c r="N90" s="388"/>
      <c r="O90" s="388"/>
      <c r="P90" s="388"/>
      <c r="Q90" s="388"/>
      <c r="R90" s="388"/>
      <c r="S90" s="388"/>
      <c r="T90" s="388"/>
      <c r="U90" s="388"/>
      <c r="V90" s="388"/>
      <c r="W90" s="388"/>
      <c r="X90" s="388"/>
      <c r="Y90" s="388"/>
      <c r="Z90" s="388"/>
    </row>
    <row r="91" spans="12:26" s="389" customFormat="1" x14ac:dyDescent="0.25">
      <c r="L91" s="388"/>
      <c r="M91" s="388"/>
      <c r="N91" s="388"/>
      <c r="O91" s="388"/>
      <c r="P91" s="388"/>
      <c r="Q91" s="388"/>
      <c r="R91" s="388"/>
      <c r="S91" s="388"/>
      <c r="T91" s="388"/>
      <c r="U91" s="388"/>
      <c r="V91" s="388"/>
      <c r="W91" s="388"/>
      <c r="X91" s="388"/>
      <c r="Y91" s="388"/>
      <c r="Z91" s="388"/>
    </row>
    <row r="92" spans="12:26" s="389" customFormat="1" x14ac:dyDescent="0.25">
      <c r="L92" s="388"/>
      <c r="M92" s="388"/>
      <c r="N92" s="388"/>
      <c r="O92" s="388"/>
      <c r="P92" s="388"/>
      <c r="Q92" s="388"/>
      <c r="R92" s="388"/>
      <c r="S92" s="388"/>
      <c r="T92" s="388"/>
      <c r="U92" s="388"/>
      <c r="V92" s="388"/>
      <c r="W92" s="388"/>
      <c r="X92" s="388"/>
      <c r="Y92" s="388"/>
      <c r="Z92" s="388"/>
    </row>
    <row r="93" spans="12:26" s="389" customFormat="1" x14ac:dyDescent="0.25">
      <c r="L93" s="388"/>
      <c r="M93" s="388"/>
      <c r="N93" s="388"/>
      <c r="O93" s="388"/>
      <c r="P93" s="388"/>
      <c r="Q93" s="388"/>
      <c r="R93" s="388"/>
      <c r="S93" s="388"/>
      <c r="T93" s="388"/>
      <c r="U93" s="388"/>
      <c r="V93" s="388"/>
      <c r="W93" s="388"/>
      <c r="X93" s="388"/>
      <c r="Y93" s="388"/>
      <c r="Z93" s="388"/>
    </row>
    <row r="94" spans="12:26" s="389" customFormat="1" x14ac:dyDescent="0.25">
      <c r="L94" s="388"/>
      <c r="M94" s="388"/>
      <c r="N94" s="388"/>
      <c r="O94" s="388"/>
      <c r="P94" s="388"/>
      <c r="Q94" s="388"/>
      <c r="R94" s="388"/>
      <c r="S94" s="388"/>
      <c r="T94" s="388"/>
      <c r="U94" s="388"/>
      <c r="V94" s="388"/>
      <c r="W94" s="388"/>
      <c r="X94" s="388"/>
      <c r="Y94" s="388"/>
      <c r="Z94" s="388"/>
    </row>
    <row r="95" spans="12:26" s="389" customFormat="1" x14ac:dyDescent="0.25">
      <c r="L95" s="388"/>
      <c r="M95" s="388"/>
      <c r="N95" s="388"/>
      <c r="O95" s="388"/>
      <c r="P95" s="388"/>
      <c r="Q95" s="388"/>
      <c r="R95" s="388"/>
      <c r="S95" s="388"/>
      <c r="T95" s="388"/>
      <c r="U95" s="388"/>
      <c r="V95" s="388"/>
      <c r="W95" s="388"/>
      <c r="X95" s="388"/>
      <c r="Y95" s="388"/>
      <c r="Z95" s="388"/>
    </row>
    <row r="96" spans="12:26" s="389" customFormat="1" x14ac:dyDescent="0.25">
      <c r="L96" s="388"/>
      <c r="M96" s="388"/>
      <c r="N96" s="388"/>
      <c r="O96" s="388"/>
      <c r="P96" s="388"/>
      <c r="Q96" s="388"/>
      <c r="R96" s="388"/>
      <c r="S96" s="388"/>
      <c r="T96" s="388"/>
      <c r="U96" s="388"/>
      <c r="V96" s="388"/>
      <c r="W96" s="388"/>
      <c r="X96" s="388"/>
      <c r="Y96" s="388"/>
      <c r="Z96" s="388"/>
    </row>
    <row r="97" spans="11:26" s="389" customFormat="1" x14ac:dyDescent="0.25">
      <c r="K97" s="388"/>
      <c r="L97" s="388"/>
      <c r="M97" s="388"/>
      <c r="N97" s="388"/>
      <c r="O97" s="388"/>
      <c r="P97" s="388"/>
      <c r="Q97" s="388"/>
      <c r="R97" s="388"/>
      <c r="S97" s="388"/>
      <c r="T97" s="388"/>
      <c r="U97" s="388"/>
      <c r="V97" s="388"/>
      <c r="W97" s="388"/>
      <c r="X97" s="388"/>
      <c r="Y97" s="388"/>
      <c r="Z97" s="388"/>
    </row>
    <row r="98" spans="11:26" s="389" customFormat="1" x14ac:dyDescent="0.25">
      <c r="K98" s="388"/>
      <c r="L98" s="388"/>
      <c r="M98" s="388"/>
      <c r="N98" s="388"/>
      <c r="O98" s="388"/>
      <c r="P98" s="388"/>
      <c r="Q98" s="388"/>
      <c r="R98" s="388"/>
      <c r="S98" s="388"/>
      <c r="T98" s="388"/>
      <c r="U98" s="388"/>
      <c r="V98" s="388"/>
      <c r="W98" s="388"/>
      <c r="X98" s="388"/>
      <c r="Y98" s="388"/>
      <c r="Z98" s="388"/>
    </row>
    <row r="99" spans="11:26" s="389" customFormat="1" x14ac:dyDescent="0.25">
      <c r="K99" s="388"/>
      <c r="L99" s="388"/>
      <c r="M99" s="388"/>
      <c r="N99" s="388"/>
      <c r="O99" s="388"/>
      <c r="P99" s="388"/>
      <c r="Q99" s="388"/>
      <c r="R99" s="388"/>
      <c r="S99" s="388"/>
      <c r="T99" s="388"/>
      <c r="U99" s="388"/>
      <c r="V99" s="388"/>
      <c r="W99" s="388"/>
      <c r="X99" s="388"/>
      <c r="Y99" s="388"/>
      <c r="Z99" s="388"/>
    </row>
    <row r="100" spans="11:26" x14ac:dyDescent="0.25">
      <c r="K100" s="388"/>
      <c r="L100" s="388"/>
    </row>
    <row r="101" spans="11:26" x14ac:dyDescent="0.25">
      <c r="K101" s="388"/>
      <c r="L101" s="388"/>
    </row>
    <row r="102" spans="11:26" x14ac:dyDescent="0.25">
      <c r="K102" s="388"/>
      <c r="L102" s="388"/>
    </row>
    <row r="103" spans="11:26" x14ac:dyDescent="0.25">
      <c r="K103" s="388"/>
      <c r="L103" s="388"/>
    </row>
    <row r="104" spans="11:26" x14ac:dyDescent="0.25">
      <c r="K104" s="388"/>
      <c r="L104" s="388"/>
    </row>
    <row r="105" spans="11:26" x14ac:dyDescent="0.25">
      <c r="K105" s="388"/>
      <c r="L105" s="388"/>
    </row>
  </sheetData>
  <sheetProtection formatCells="0" formatColumns="0" formatRows="0" selectLockedCells="1"/>
  <customSheetViews>
    <customSheetView guid="{D7FF18E2-A72D-4088-BD59-9D74A43C39A8}" scale="90" showPageBreaks="1" fitToPage="1" printArea="1" hiddenColumns="1">
      <selection activeCell="A5" sqref="A5"/>
      <pageMargins left="0" right="0" top="0" bottom="0" header="0" footer="0"/>
      <pageSetup scale="62" orientation="landscape" r:id="rId1"/>
      <headerFooter alignWithMargins="0">
        <oddFooter>&amp;Li. Indirect Costs</oddFooter>
      </headerFooter>
    </customSheetView>
    <customSheetView guid="{5BEC5FDE-32D0-42EF-8D2A-06DCBD4F05CC}" scale="90" showPageBreaks="1" fitToPage="1" printArea="1" hiddenColumns="1">
      <selection activeCell="H10" sqref="H10"/>
      <pageMargins left="0" right="0" top="0" bottom="0" header="0" footer="0"/>
      <pageSetup scale="63" orientation="landscape" r:id="rId2"/>
      <headerFooter alignWithMargins="0">
        <oddFooter>&amp;Li. Indirect Costs</oddFooter>
      </headerFooter>
    </customSheetView>
    <customSheetView guid="{712CE29F-EFCA-4968-A7C5-599F87319D6A}" scale="90" fitToPage="1" hiddenColumns="1" topLeftCell="A19">
      <selection activeCell="E12" sqref="E12"/>
      <pageMargins left="0" right="0" top="0" bottom="0" header="0" footer="0"/>
      <pageSetup scale="63" orientation="landscape" r:id="rId3"/>
      <headerFooter alignWithMargins="0">
        <oddFooter>&amp;Li. Indirect Costs</oddFooter>
      </headerFooter>
    </customSheetView>
    <customSheetView guid="{6588CF8C-0BB8-4786-9A46-0A2D10254132}" scale="90" showPageBreaks="1" fitToPage="1" printArea="1" hiddenColumns="1">
      <selection activeCell="H2" sqref="H2"/>
      <pageMargins left="0" right="0" top="0" bottom="0" header="0" footer="0"/>
      <pageSetup scale="63" orientation="landscape" r:id="rId4"/>
      <headerFooter alignWithMargins="0">
        <oddFooter>&amp;Li. Indirect Costs</oddFooter>
      </headerFooter>
    </customSheetView>
    <customSheetView guid="{D5CEF8EB-A9A7-4458-BF65-8F18E34CBA87}" scale="90" showPageBreaks="1" fitToPage="1" printArea="1" hiddenColumns="1">
      <selection activeCell="A3" sqref="A3:E3"/>
      <pageMargins left="0" right="0" top="0" bottom="0" header="0" footer="0"/>
      <pageSetup scale="66" orientation="landscape" r:id="rId5"/>
      <headerFooter alignWithMargins="0">
        <oddFooter>&amp;Li. Indirect Costs</oddFooter>
      </headerFooter>
    </customSheetView>
    <customSheetView guid="{BF352FCE-C1BE-4B84-9561-6030FEF6A15F}" scale="90" showPageBreaks="1" hiddenColumns="1">
      <selection sqref="A1:D1"/>
      <pageMargins left="0" right="0" top="0" bottom="0" header="0" footer="0"/>
      <pageSetup scale="80" fitToWidth="0" fitToHeight="0" orientation="landscape" r:id="rId6"/>
      <headerFooter alignWithMargins="0">
        <oddFooter>&amp;Li. Indirect Costs</oddFooter>
      </headerFooter>
    </customSheetView>
  </customSheetViews>
  <mergeCells count="35">
    <mergeCell ref="A41:I43"/>
    <mergeCell ref="A1:E1"/>
    <mergeCell ref="H9:I9"/>
    <mergeCell ref="H10:I10"/>
    <mergeCell ref="H11:I11"/>
    <mergeCell ref="H13:I13"/>
    <mergeCell ref="H12:I12"/>
    <mergeCell ref="A39:I39"/>
    <mergeCell ref="A36:I36"/>
    <mergeCell ref="H14:I14"/>
    <mergeCell ref="H8:I8"/>
    <mergeCell ref="A37:I37"/>
    <mergeCell ref="H34:I34"/>
    <mergeCell ref="H15:I15"/>
    <mergeCell ref="H16:I16"/>
    <mergeCell ref="A2:I2"/>
    <mergeCell ref="A3:I3"/>
    <mergeCell ref="H6:I6"/>
    <mergeCell ref="H7:I7"/>
    <mergeCell ref="H1:I1"/>
    <mergeCell ref="H29:I29"/>
    <mergeCell ref="H33:I33"/>
    <mergeCell ref="A5:I5"/>
    <mergeCell ref="A18:I18"/>
    <mergeCell ref="H19:I19"/>
    <mergeCell ref="H20:I20"/>
    <mergeCell ref="H21:I21"/>
    <mergeCell ref="H22:I22"/>
    <mergeCell ref="H23:I23"/>
    <mergeCell ref="H24:I24"/>
    <mergeCell ref="H25:I25"/>
    <mergeCell ref="H26:I26"/>
    <mergeCell ref="H27:I27"/>
    <mergeCell ref="H28:I28"/>
    <mergeCell ref="H32:I32"/>
  </mergeCells>
  <phoneticPr fontId="3" type="noConversion"/>
  <printOptions horizontalCentered="1"/>
  <pageMargins left="0.5" right="0.5" top="0.25" bottom="0.25" header="0.5" footer="0.5"/>
  <pageSetup scale="78"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C0F8E297A2964A9CA9667B642354F8" ma:contentTypeVersion="15" ma:contentTypeDescription="Create a new document." ma:contentTypeScope="" ma:versionID="9135e2b9813cb62a512265268105bb7a">
  <xsd:schema xmlns:xsd="http://www.w3.org/2001/XMLSchema" xmlns:xs="http://www.w3.org/2001/XMLSchema" xmlns:p="http://schemas.microsoft.com/office/2006/metadata/properties" xmlns:ns2="a14d6d42-f890-4b38-8f54-ddad8b772efc" xmlns:ns3="b25950f5-f48f-465a-99db-f1368b5312f4" targetNamespace="http://schemas.microsoft.com/office/2006/metadata/properties" ma:root="true" ma:fieldsID="fd71c4411a3e45bda8cb612d9be51eb0" ns2:_="" ns3:_="">
    <xsd:import namespace="a14d6d42-f890-4b38-8f54-ddad8b772efc"/>
    <xsd:import namespace="b25950f5-f48f-465a-99db-f1368b5312f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d6d42-f890-4b38-8f54-ddad8b772ef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ded881d-d26c-4741-9679-6ed98211dac1}" ma:internalName="TaxCatchAll" ma:showField="CatchAllData" ma:web="a14d6d42-f890-4b38-8f54-ddad8b772ef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25950f5-f48f-465a-99db-f1368b5312f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e337a68-93c6-49d6-9ca4-30409d9056ac"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14d6d42-f890-4b38-8f54-ddad8b772efc" xsi:nil="true"/>
    <lcf76f155ced4ddcb4097134ff3c332f xmlns="b25950f5-f48f-465a-99db-f1368b5312f4">
      <Terms xmlns="http://schemas.microsoft.com/office/infopath/2007/PartnerControls"/>
    </lcf76f155ced4ddcb4097134ff3c332f>
    <SharedWithUsers xmlns="a14d6d42-f890-4b38-8f54-ddad8b772efc">
      <UserInfo>
        <DisplayName/>
        <AccountId xsi:nil="true"/>
        <AccountType/>
      </UserInfo>
    </SharedWithUsers>
  </documentManagement>
</p:properties>
</file>

<file path=customXml/itemProps1.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2.xml><?xml version="1.0" encoding="utf-8"?>
<ds:datastoreItem xmlns:ds="http://schemas.openxmlformats.org/officeDocument/2006/customXml" ds:itemID="{0C2E1920-EA10-46D5-AD7D-3FF45FEFC6D9}"/>
</file>

<file path=customXml/itemProps3.xml><?xml version="1.0" encoding="utf-8"?>
<ds:datastoreItem xmlns:ds="http://schemas.openxmlformats.org/officeDocument/2006/customXml" ds:itemID="{335C459A-88E6-4C69-A7A2-C889E476A057}">
  <ds:schemaRefs>
    <ds:schemaRef ds:uri="e7d3d2b7-4990-44c1-97e8-521b57ec4ca9"/>
    <ds:schemaRef ds:uri="http://purl.org/dc/elements/1.1/"/>
    <ds:schemaRef ds:uri="http://purl.org/dc/terms/"/>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bccdc3cf-9456-4707-af1c-9baff0e09fe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Instructions and Summary</vt:lpstr>
      <vt:lpstr>a. Personnel</vt:lpstr>
      <vt:lpstr>b. Fringe</vt:lpstr>
      <vt:lpstr>c. Travel</vt:lpstr>
      <vt:lpstr>d. Equipment</vt:lpstr>
      <vt:lpstr>e. Supplies</vt:lpstr>
      <vt:lpstr>f. Contractual</vt:lpstr>
      <vt:lpstr>g. Other</vt:lpstr>
      <vt:lpstr>h. Indirect</vt:lpstr>
      <vt:lpstr>i. Admin Details</vt:lpstr>
      <vt:lpstr>j. Rebate Del. Justification</vt:lpstr>
      <vt:lpstr>SF-424A</vt:lpstr>
      <vt:lpstr>'a. Personnel'!Print_Titles</vt:lpstr>
      <vt:lpstr>'c. Travel'!Print_Titles</vt:lpstr>
      <vt:lpstr>'d. Equipment'!Print_Titles</vt:lpstr>
      <vt:lpstr>'e. Supplies'!Print_Titles</vt:lpstr>
      <vt:lpstr>'f. Contractual'!Print_Titles</vt:lpstr>
      <vt:lpstr>'g. Other'!Print_Titles</vt:lpstr>
      <vt:lpstr>'i. Admin Details'!Print_Titles</vt:lpstr>
      <vt:lpstr>'j. Rebate Del. Justification'!Print_Titles</vt:lpstr>
    </vt:vector>
  </TitlesOfParts>
  <Manager/>
  <Company>U.S. Department of Energy - Golden Field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subject/>
  <dc:creator>Pat Saito</dc:creator>
  <cp:keywords/>
  <dc:description/>
  <cp:lastModifiedBy>Volpi, Christina</cp:lastModifiedBy>
  <cp:revision/>
  <dcterms:created xsi:type="dcterms:W3CDTF">2006-10-30T17:25:35Z</dcterms:created>
  <dcterms:modified xsi:type="dcterms:W3CDTF">2024-10-02T20:54:06Z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642d6244-c9c1-46b2-90e4-0f8bbd09b354</vt:lpwstr>
  </property>
  <property fmtid="{D5CDD505-2E9C-101B-9397-08002B2CF9AE}" pid="3" name="ContentTypeId">
    <vt:lpwstr>0x010100F3C0F8E297A2964A9CA9667B642354F8</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ediaServiceImageTags">
    <vt:lpwstr/>
  </property>
  <property fmtid="{D5CDD505-2E9C-101B-9397-08002B2CF9AE}" pid="7" name="Order">
    <vt:r8>2091200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_SharedFileIndex">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ies>
</file>